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SingleCells1.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138" documentId="8_{CC8625A5-A394-4BDC-81BF-3BF978CE90F5}" xr6:coauthVersionLast="45" xr6:coauthVersionMax="45" xr10:uidLastSave="{9ECF9EBF-1AE5-4CE0-B6E1-603A750DEE4A}"/>
  <workbookProtection workbookAlgorithmName="SHA-512" workbookHashValue="QCxKxP/q77A/V03OmY5AyPiQHjHTaUOxjAhgbWRUPEpKMnbOzbAgXrS5n0w13qXVUehagPi6fa+VKqor+bcIYw==" workbookSaltValue="4L5BaMrG5F2b+wNz3qQzwA==" workbookSpinCount="100000" lockStructure="1"/>
  <bookViews>
    <workbookView xWindow="28680" yWindow="-120" windowWidth="38640" windowHeight="21240" xr2:uid="{00000000-000D-0000-FFFF-FFFF00000000}"/>
  </bookViews>
  <sheets>
    <sheet name="Form 3" sheetId="1" r:id="rId1"/>
    <sheet name="Dropdown Values" sheetId="2" state="hidden" r:id="rId2"/>
  </sheets>
  <definedNames>
    <definedName name="checkornone">'Dropdown Values'!$D$1:$D$2</definedName>
    <definedName name="form3wellmodes">'Dropdown Values'!$B$2:$B$9</definedName>
    <definedName name="form3welltypes">'Dropdown Values'!$A$2:$A$19</definedName>
    <definedName name="townships">'Dropdown Values'!$C$1:$C$295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U13" i="1" l="1"/>
  <c r="AL3" i="1"/>
  <c r="BC21" i="1" l="1"/>
  <c r="BI13" i="1"/>
  <c r="BI15" i="1"/>
  <c r="BI17" i="1"/>
  <c r="BI11" i="1"/>
  <c r="BI9" i="1"/>
  <c r="AN19" i="1"/>
  <c r="AN17" i="1"/>
  <c r="AQ15" i="1"/>
  <c r="AN15" i="1"/>
  <c r="AN13" i="1"/>
  <c r="AQ11" i="1"/>
  <c r="AN11" i="1"/>
  <c r="AN9" i="1"/>
  <c r="AK21" i="1"/>
  <c r="AH21" i="1"/>
  <c r="AE21" i="1"/>
  <c r="AA21" i="1"/>
  <c r="W21" i="1"/>
  <c r="AU17" i="1" l="1"/>
  <c r="AU9" i="1"/>
  <c r="BJ21" i="1"/>
  <c r="AV21" i="1" l="1"/>
  <c r="U30" i="1" s="1"/>
  <c r="X32" i="1" s="1"/>
  <c r="Z34" i="1" l="1"/>
  <c r="AS30"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form3-xml-map" type="4" refreshedVersion="0" background="1">
    <webPr xml="1" sourceData="1" url="C:\Users\Matt\Documents\MNRF-excel-project\NewForms-working\form3\form3-xml-map.xml" htmlTables="1" htmlFormat="all"/>
  </connection>
</connections>
</file>

<file path=xl/sharedStrings.xml><?xml version="1.0" encoding="utf-8"?>
<sst xmlns="http://schemas.openxmlformats.org/spreadsheetml/2006/main" count="412" uniqueCount="403">
  <si>
    <t>OP</t>
  </si>
  <si>
    <t>GP</t>
  </si>
  <si>
    <t>OPGP</t>
  </si>
  <si>
    <t>INJ</t>
  </si>
  <si>
    <t>NGS</t>
  </si>
  <si>
    <t>LPG</t>
  </si>
  <si>
    <t>BD</t>
  </si>
  <si>
    <t>OBS</t>
  </si>
  <si>
    <t>SM</t>
  </si>
  <si>
    <t>BW</t>
  </si>
  <si>
    <t>STR</t>
  </si>
  <si>
    <t>DH</t>
  </si>
  <si>
    <t>OS</t>
  </si>
  <si>
    <t>GS</t>
  </si>
  <si>
    <t>OSGS</t>
  </si>
  <si>
    <t>PGP</t>
  </si>
  <si>
    <t>HOP</t>
  </si>
  <si>
    <t>LIC</t>
  </si>
  <si>
    <t>form3welltypes</t>
  </si>
  <si>
    <t>ACT</t>
  </si>
  <si>
    <t>SUS</t>
  </si>
  <si>
    <t>ABD</t>
  </si>
  <si>
    <t>ABW</t>
  </si>
  <si>
    <t>CAP</t>
  </si>
  <si>
    <t>POT</t>
  </si>
  <si>
    <t>LOS</t>
  </si>
  <si>
    <t>NDR</t>
  </si>
  <si>
    <t>form3wellmodes</t>
  </si>
  <si>
    <t>Well Name</t>
  </si>
  <si>
    <t>Status Change Date (dd/mm/yyyy)</t>
  </si>
  <si>
    <t>Date Sold (dd/mm/yyyy)</t>
  </si>
  <si>
    <t>Date Purchased (dd/mm/yyyy)</t>
  </si>
  <si>
    <t>Please attach list in same format if more space is required. All unplugged wells must be reported and wells which were plugged, sold or purchased during the calendar year must be reported.</t>
  </si>
  <si>
    <t>Form 3</t>
  </si>
  <si>
    <t>Page 1 of 2</t>
  </si>
  <si>
    <t>For Year</t>
  </si>
  <si>
    <t>ANNUAL WELL STATUS REPORT</t>
  </si>
  <si>
    <r>
      <rPr>
        <vertAlign val="superscript"/>
        <sz val="8"/>
        <color theme="1"/>
        <rFont val="Arial"/>
        <family val="2"/>
      </rPr>
      <t>a</t>
    </r>
    <r>
      <rPr>
        <sz val="8"/>
        <color theme="1"/>
        <rFont val="Arial"/>
        <family val="2"/>
      </rPr>
      <t>Oil (OP), Natural Gas (GP), Oil and Gas (OPGP), Injection (INJ), Natural Gas Storage (NGS), Cavern Storage (LPG), Brine Disposal (BD), Observation (OBS), Salt-Solution Mining (SM), Brine (BW), Stratigraphic Test (STR), Dry Hole (DH), Oil Show (OS), Gas Show (GS), Oil and Gas Show (OSGS), Private Gas (PGP), Historical Oil (HOP), Licence (LIC)</t>
    </r>
  </si>
  <si>
    <r>
      <rPr>
        <vertAlign val="superscript"/>
        <sz val="8"/>
        <color theme="1"/>
        <rFont val="Arial"/>
        <family val="2"/>
      </rPr>
      <t>b</t>
    </r>
    <r>
      <rPr>
        <sz val="8"/>
        <color theme="1"/>
        <rFont val="Arial"/>
        <family val="2"/>
      </rPr>
      <t>Active (ACT), Suspended (SUS), Abandoned (ABD), Abandoned and Whipstocked (ABW), Capped/Shut-in (CAP), Potential (POT), Lost (Abandoned and Junked) (LOS), Not Drilled (NDR).</t>
    </r>
  </si>
  <si>
    <t>See Official Well Status Definitions for proper usage.</t>
  </si>
  <si>
    <t>For wells sold - Name of Purchaser:</t>
  </si>
  <si>
    <t>For wells purchased - Name of Seller:</t>
  </si>
  <si>
    <t>ANNUAL WELL LICENCE FEE CALCULATION</t>
  </si>
  <si>
    <t>Page 2 of 2</t>
  </si>
  <si>
    <t>Well Type</t>
  </si>
  <si>
    <t>Oil Well</t>
  </si>
  <si>
    <t>Natural Gas Well</t>
  </si>
  <si>
    <t>Total</t>
  </si>
  <si>
    <t>Number of Producing Wells</t>
  </si>
  <si>
    <r>
      <t>Number of SUS/POT/CAP</t>
    </r>
    <r>
      <rPr>
        <vertAlign val="superscript"/>
        <sz val="9"/>
        <color theme="1"/>
        <rFont val="Arial"/>
        <family val="2"/>
      </rPr>
      <t>c</t>
    </r>
    <r>
      <rPr>
        <sz val="9"/>
        <color theme="1"/>
        <rFont val="Arial"/>
        <family val="2"/>
      </rPr>
      <t xml:space="preserve"> Wells</t>
    </r>
  </si>
  <si>
    <r>
      <t>Oil
(m</t>
    </r>
    <r>
      <rPr>
        <vertAlign val="superscript"/>
        <sz val="9"/>
        <color theme="1"/>
        <rFont val="Arial"/>
        <family val="2"/>
      </rPr>
      <t>3</t>
    </r>
    <r>
      <rPr>
        <sz val="9"/>
        <color theme="1"/>
        <rFont val="Arial"/>
        <family val="2"/>
      </rPr>
      <t>)</t>
    </r>
  </si>
  <si>
    <r>
      <t>Natural Gas
(1000 m</t>
    </r>
    <r>
      <rPr>
        <vertAlign val="superscript"/>
        <sz val="9"/>
        <color theme="1"/>
        <rFont val="Arial"/>
        <family val="2"/>
      </rPr>
      <t>3</t>
    </r>
    <r>
      <rPr>
        <sz val="9"/>
        <color theme="1"/>
        <rFont val="Arial"/>
        <family val="2"/>
      </rPr>
      <t>)</t>
    </r>
  </si>
  <si>
    <t>Production</t>
  </si>
  <si>
    <r>
      <t>Production Fee Calculation
$0.50 per m</t>
    </r>
    <r>
      <rPr>
        <vertAlign val="superscript"/>
        <sz val="9"/>
        <color theme="1"/>
        <rFont val="Arial"/>
        <family val="2"/>
      </rPr>
      <t xml:space="preserve">3 </t>
    </r>
    <r>
      <rPr>
        <sz val="9"/>
        <color theme="1"/>
        <rFont val="Arial"/>
        <family val="2"/>
      </rPr>
      <t>oil/condensate
$0.15 per 1000 m</t>
    </r>
    <r>
      <rPr>
        <vertAlign val="superscript"/>
        <sz val="9"/>
        <color theme="1"/>
        <rFont val="Arial"/>
        <family val="2"/>
      </rPr>
      <t>3</t>
    </r>
    <r>
      <rPr>
        <sz val="9"/>
        <color theme="1"/>
        <rFont val="Arial"/>
        <family val="2"/>
      </rPr>
      <t xml:space="preserve"> gas</t>
    </r>
  </si>
  <si>
    <r>
      <t xml:space="preserve">Fee Payable
</t>
    </r>
    <r>
      <rPr>
        <sz val="8"/>
        <color theme="1"/>
        <rFont val="Arial"/>
        <family val="2"/>
      </rPr>
      <t>(oil + gas + cond.)</t>
    </r>
  </si>
  <si>
    <t>(1)</t>
  </si>
  <si>
    <t>oil</t>
  </si>
  <si>
    <t>gas</t>
  </si>
  <si>
    <r>
      <t>min. $100</t>
    </r>
    <r>
      <rPr>
        <vertAlign val="superscript"/>
        <sz val="9"/>
        <color theme="1"/>
        <rFont val="Arial"/>
        <family val="2"/>
      </rPr>
      <t>d</t>
    </r>
  </si>
  <si>
    <r>
      <t>min. $100</t>
    </r>
    <r>
      <rPr>
        <vertAlign val="superscript"/>
        <sz val="9"/>
        <color theme="1"/>
        <rFont val="Arial"/>
        <family val="2"/>
      </rPr>
      <t>e</t>
    </r>
  </si>
  <si>
    <t>condensate</t>
  </si>
  <si>
    <t>Annual Fee per Well</t>
  </si>
  <si>
    <t>Fee Payable</t>
  </si>
  <si>
    <r>
      <t>Number of Wells</t>
    </r>
    <r>
      <rPr>
        <vertAlign val="superscript"/>
        <sz val="9"/>
        <color theme="1"/>
        <rFont val="Arial"/>
        <family val="2"/>
      </rPr>
      <t>f</t>
    </r>
  </si>
  <si>
    <t>Natural Gas Storage</t>
  </si>
  <si>
    <t>Observation</t>
  </si>
  <si>
    <t>Solution Mining</t>
  </si>
  <si>
    <t>Cavern Storage</t>
  </si>
  <si>
    <r>
      <rPr>
        <sz val="8"/>
        <color theme="1"/>
        <rFont val="Arial"/>
        <family val="2"/>
      </rPr>
      <t>Brine</t>
    </r>
    <r>
      <rPr>
        <sz val="9"/>
        <color theme="1"/>
        <rFont val="Arial"/>
        <family val="2"/>
      </rPr>
      <t xml:space="preserve"> </t>
    </r>
    <r>
      <rPr>
        <sz val="6"/>
        <color theme="1"/>
        <rFont val="Arial"/>
        <family val="2"/>
      </rPr>
      <t>(producing only)</t>
    </r>
  </si>
  <si>
    <t>(2)</t>
  </si>
  <si>
    <r>
      <rPr>
        <vertAlign val="superscript"/>
        <sz val="9"/>
        <color theme="1"/>
        <rFont val="Arial"/>
        <family val="2"/>
      </rPr>
      <t>f</t>
    </r>
    <r>
      <rPr>
        <sz val="9"/>
        <color theme="1"/>
        <rFont val="Arial"/>
        <family val="2"/>
      </rPr>
      <t>Includes active/suspended/potential/capped well(s)</t>
    </r>
  </si>
  <si>
    <r>
      <rPr>
        <vertAlign val="superscript"/>
        <sz val="9"/>
        <color theme="1"/>
        <rFont val="Arial"/>
        <family val="2"/>
      </rPr>
      <t>c</t>
    </r>
    <r>
      <rPr>
        <sz val="9"/>
        <color theme="1"/>
        <rFont val="Arial"/>
        <family val="2"/>
      </rPr>
      <t>Suspended (SUS), Potential (POT), Capped/Shut-in (CAP)</t>
    </r>
  </si>
  <si>
    <r>
      <rPr>
        <vertAlign val="superscript"/>
        <sz val="9"/>
        <color theme="1"/>
        <rFont val="Arial"/>
        <family val="2"/>
      </rPr>
      <t>d</t>
    </r>
    <r>
      <rPr>
        <sz val="9"/>
        <color theme="1"/>
        <rFont val="Arial"/>
        <family val="2"/>
      </rPr>
      <t>$100 minimum if licensed to operate active (producing)/suspended/potential/capped oil well(s)</t>
    </r>
  </si>
  <si>
    <r>
      <rPr>
        <vertAlign val="superscript"/>
        <sz val="9"/>
        <color theme="1"/>
        <rFont val="Arial"/>
        <family val="2"/>
      </rPr>
      <t>e</t>
    </r>
    <r>
      <rPr>
        <sz val="9"/>
        <color theme="1"/>
        <rFont val="Arial"/>
        <family val="2"/>
      </rPr>
      <t>$100 minimum if licensed to operate active (producing)/suspended/potential/capped natural gas well(s)</t>
    </r>
  </si>
  <si>
    <t>(1) + (2) =</t>
  </si>
  <si>
    <t>(3) 13% HST (on 1 + 2) =</t>
  </si>
  <si>
    <t>Total Enclosed (1) + (2) + (3) =</t>
  </si>
  <si>
    <t>Adelaide</t>
  </si>
  <si>
    <t>Adjala</t>
  </si>
  <si>
    <t>Albemarle</t>
  </si>
  <si>
    <t>Albion</t>
  </si>
  <si>
    <t>Aldborough</t>
  </si>
  <si>
    <t>Alfred</t>
  </si>
  <si>
    <t>Allan</t>
  </si>
  <si>
    <t>Amabel</t>
  </si>
  <si>
    <t>Amaranth</t>
  </si>
  <si>
    <t>Ameliasburgh</t>
  </si>
  <si>
    <t>Ancaster</t>
  </si>
  <si>
    <t>Anderdon</t>
  </si>
  <si>
    <t>Artemesia</t>
  </si>
  <si>
    <t>Arthur</t>
  </si>
  <si>
    <t>Ashfield</t>
  </si>
  <si>
    <t>Assiginack</t>
  </si>
  <si>
    <t>Athol</t>
  </si>
  <si>
    <t>Barton</t>
  </si>
  <si>
    <t>Bayham</t>
  </si>
  <si>
    <t>Bentinck</t>
  </si>
  <si>
    <t>Bertie</t>
  </si>
  <si>
    <t>Beverly</t>
  </si>
  <si>
    <t>Bexley</t>
  </si>
  <si>
    <t>Biddulph</t>
  </si>
  <si>
    <t>Bidwell</t>
  </si>
  <si>
    <t>Binbrook</t>
  </si>
  <si>
    <t>Blandford</t>
  </si>
  <si>
    <t>Blanshard</t>
  </si>
  <si>
    <t>Blenheim</t>
  </si>
  <si>
    <t>Bosanquet</t>
  </si>
  <si>
    <t>Brant</t>
  </si>
  <si>
    <t>Brantford</t>
  </si>
  <si>
    <t>Brock</t>
  </si>
  <si>
    <t>Brooke</t>
  </si>
  <si>
    <t>Bruce</t>
  </si>
  <si>
    <t>Burford</t>
  </si>
  <si>
    <t>Caistor</t>
  </si>
  <si>
    <t>Caledon</t>
  </si>
  <si>
    <t>Caledonia</t>
  </si>
  <si>
    <t>Camden</t>
  </si>
  <si>
    <t>Campbell</t>
  </si>
  <si>
    <t>Canborough</t>
  </si>
  <si>
    <t>Caradoc</t>
  </si>
  <si>
    <t>Carden</t>
  </si>
  <si>
    <t>Carnarvon</t>
  </si>
  <si>
    <t>Charlottenburgh</t>
  </si>
  <si>
    <t>Charlotteville</t>
  </si>
  <si>
    <t>Chatham</t>
  </si>
  <si>
    <t>Chinguacousy</t>
  </si>
  <si>
    <t>City of Kitchener</t>
  </si>
  <si>
    <t>City of Oshawa</t>
  </si>
  <si>
    <t>City of Owen Sound</t>
  </si>
  <si>
    <t>City of Toronto</t>
  </si>
  <si>
    <t>City of Windsor</t>
  </si>
  <si>
    <t>Clarence</t>
  </si>
  <si>
    <t>Clarke</t>
  </si>
  <si>
    <t>Clinton</t>
  </si>
  <si>
    <t>Cockburn Island</t>
  </si>
  <si>
    <t>Colborne</t>
  </si>
  <si>
    <t>Colchester North</t>
  </si>
  <si>
    <t>Colchester South</t>
  </si>
  <si>
    <t>Collingwood</t>
  </si>
  <si>
    <t>Cornwall</t>
  </si>
  <si>
    <t>Cramahe</t>
  </si>
  <si>
    <t>Crowland</t>
  </si>
  <si>
    <t>Culross</t>
  </si>
  <si>
    <t>Cumberland</t>
  </si>
  <si>
    <t>Darlington</t>
  </si>
  <si>
    <t>Dawn</t>
  </si>
  <si>
    <t>Delaware</t>
  </si>
  <si>
    <t>Dereham</t>
  </si>
  <si>
    <t>District of Cochrane</t>
  </si>
  <si>
    <t>District of Kenora</t>
  </si>
  <si>
    <t>Dover</t>
  </si>
  <si>
    <t>Dunn</t>
  </si>
  <si>
    <t>Dunwich</t>
  </si>
  <si>
    <t>East Flamborough</t>
  </si>
  <si>
    <t>East Gwillimbury</t>
  </si>
  <si>
    <t>East Hawkesbury</t>
  </si>
  <si>
    <t>East Nissouri</t>
  </si>
  <si>
    <t>East Oxford</t>
  </si>
  <si>
    <t>East Wawanosh</t>
  </si>
  <si>
    <t>East Williams</t>
  </si>
  <si>
    <t>East Zorra</t>
  </si>
  <si>
    <t>Eastnor</t>
  </si>
  <si>
    <t>Egremont</t>
  </si>
  <si>
    <t>Ekfrid</t>
  </si>
  <si>
    <t>Eldon</t>
  </si>
  <si>
    <t>Elma</t>
  </si>
  <si>
    <t>Emily</t>
  </si>
  <si>
    <t>Enniskillen</t>
  </si>
  <si>
    <t>Eramosa</t>
  </si>
  <si>
    <t>Esquesing</t>
  </si>
  <si>
    <t>Essa</t>
  </si>
  <si>
    <t>Euphemia</t>
  </si>
  <si>
    <t>Euphrasia</t>
  </si>
  <si>
    <t>Fenelon</t>
  </si>
  <si>
    <t>Flos</t>
  </si>
  <si>
    <t>Fullarton</t>
  </si>
  <si>
    <t>Gainsborough</t>
  </si>
  <si>
    <t>Glanford</t>
  </si>
  <si>
    <t>Glenelg</t>
  </si>
  <si>
    <t>Gloucester</t>
  </si>
  <si>
    <t>Goderich</t>
  </si>
  <si>
    <t>Gordon</t>
  </si>
  <si>
    <t>Gosfield North</t>
  </si>
  <si>
    <t>Gosfield South</t>
  </si>
  <si>
    <t>Grantham</t>
  </si>
  <si>
    <t>Greenock</t>
  </si>
  <si>
    <t>Grey</t>
  </si>
  <si>
    <t>Grimsby</t>
  </si>
  <si>
    <t>Guelph</t>
  </si>
  <si>
    <t>Hallowell</t>
  </si>
  <si>
    <t>Harris</t>
  </si>
  <si>
    <t>Harvey</t>
  </si>
  <si>
    <t>Harwich</t>
  </si>
  <si>
    <t>Hay</t>
  </si>
  <si>
    <t>Hibbert</t>
  </si>
  <si>
    <t>Hillier</t>
  </si>
  <si>
    <t>Hilton</t>
  </si>
  <si>
    <t>Hope</t>
  </si>
  <si>
    <t>Houghton</t>
  </si>
  <si>
    <t>Howard</t>
  </si>
  <si>
    <t>Howland</t>
  </si>
  <si>
    <t>Hullett</t>
  </si>
  <si>
    <t>Humberstone</t>
  </si>
  <si>
    <t>Huron</t>
  </si>
  <si>
    <t>Indian Reserve no. 26</t>
  </si>
  <si>
    <t>Jocelyn</t>
  </si>
  <si>
    <t>Kaladar/Anglesea/Effingham</t>
  </si>
  <si>
    <t>Kenyon</t>
  </si>
  <si>
    <t>Keppel</t>
  </si>
  <si>
    <t>Killarney</t>
  </si>
  <si>
    <t>Kincardine</t>
  </si>
  <si>
    <t>King</t>
  </si>
  <si>
    <t>Kinloss</t>
  </si>
  <si>
    <t>Lake Erie</t>
  </si>
  <si>
    <t>Lake St. Clair</t>
  </si>
  <si>
    <t>Lancaster</t>
  </si>
  <si>
    <t>Laxton/Digby/Longford</t>
  </si>
  <si>
    <t>Lindsay</t>
  </si>
  <si>
    <t>Lobo</t>
  </si>
  <si>
    <t>Lochiel</t>
  </si>
  <si>
    <t>Logan</t>
  </si>
  <si>
    <t>London</t>
  </si>
  <si>
    <t>Louth</t>
  </si>
  <si>
    <t>Maidstone</t>
  </si>
  <si>
    <t>Malahide</t>
  </si>
  <si>
    <t>Malden</t>
  </si>
  <si>
    <t>Mara</t>
  </si>
  <si>
    <t>Mariposa</t>
  </si>
  <si>
    <t>Markham</t>
  </si>
  <si>
    <t>Maryborough</t>
  </si>
  <si>
    <t>Matilda</t>
  </si>
  <si>
    <t>McCrosson and Tovell</t>
  </si>
  <si>
    <t>McGillivray</t>
  </si>
  <si>
    <t>McKillop</t>
  </si>
  <si>
    <t>Medonte</t>
  </si>
  <si>
    <t>Melancthon</t>
  </si>
  <si>
    <t>Mersea</t>
  </si>
  <si>
    <t>Metcalfe</t>
  </si>
  <si>
    <t>Middleton</t>
  </si>
  <si>
    <t>Minto</t>
  </si>
  <si>
    <t>Mono</t>
  </si>
  <si>
    <t>Moore</t>
  </si>
  <si>
    <t>Morris</t>
  </si>
  <si>
    <t>Mosa</t>
  </si>
  <si>
    <t>Moulton</t>
  </si>
  <si>
    <t>Mulmur</t>
  </si>
  <si>
    <t>Murray</t>
  </si>
  <si>
    <t>Nassagaweya</t>
  </si>
  <si>
    <t>Nelson</t>
  </si>
  <si>
    <t>Nepean</t>
  </si>
  <si>
    <t>Niagara</t>
  </si>
  <si>
    <t>Nichol</t>
  </si>
  <si>
    <t>North Cayuga</t>
  </si>
  <si>
    <t>North Dorchester</t>
  </si>
  <si>
    <t>North Dumfries</t>
  </si>
  <si>
    <t>North Easthope</t>
  </si>
  <si>
    <t>North Elmsley</t>
  </si>
  <si>
    <t>North Gwillimbury</t>
  </si>
  <si>
    <t>North Norwich</t>
  </si>
  <si>
    <t>North Oxford</t>
  </si>
  <si>
    <t>North Plantagenet</t>
  </si>
  <si>
    <t>North Walsingham</t>
  </si>
  <si>
    <t>Nottawasaga</t>
  </si>
  <si>
    <t>Oakland</t>
  </si>
  <si>
    <t>Oneida</t>
  </si>
  <si>
    <t>Onondaga</t>
  </si>
  <si>
    <t>Ops</t>
  </si>
  <si>
    <t>Orford</t>
  </si>
  <si>
    <t>Orillia</t>
  </si>
  <si>
    <t>Osgoode</t>
  </si>
  <si>
    <t>Osprey</t>
  </si>
  <si>
    <t>Otonabee</t>
  </si>
  <si>
    <t>Peel</t>
  </si>
  <si>
    <t>Pelee</t>
  </si>
  <si>
    <t>Pelham</t>
  </si>
  <si>
    <t>Pickering</t>
  </si>
  <si>
    <t>Pilkington</t>
  </si>
  <si>
    <t>Plympton</t>
  </si>
  <si>
    <t>Proton</t>
  </si>
  <si>
    <t>Puslinch</t>
  </si>
  <si>
    <t>Rainham</t>
  </si>
  <si>
    <t>Raleigh</t>
  </si>
  <si>
    <t>Richmond</t>
  </si>
  <si>
    <t>Robinson</t>
  </si>
  <si>
    <t>Rochester</t>
  </si>
  <si>
    <t>Romney</t>
  </si>
  <si>
    <t>Roxborough</t>
  </si>
  <si>
    <t>Russell</t>
  </si>
  <si>
    <t>Saltfleet</t>
  </si>
  <si>
    <t>Sandfield</t>
  </si>
  <si>
    <t>Sandwich South</t>
  </si>
  <si>
    <t>Sandwich West</t>
  </si>
  <si>
    <t>Sarawak</t>
  </si>
  <si>
    <t>Sarnia</t>
  </si>
  <si>
    <t>Saugeen</t>
  </si>
  <si>
    <t>Scott</t>
  </si>
  <si>
    <t>Seneca</t>
  </si>
  <si>
    <t>Seymour</t>
  </si>
  <si>
    <t>Shawanaga</t>
  </si>
  <si>
    <t>Sheguiandah</t>
  </si>
  <si>
    <t>Sherbrooke</t>
  </si>
  <si>
    <t>Sidney</t>
  </si>
  <si>
    <t>Sombra</t>
  </si>
  <si>
    <t>Somerville</t>
  </si>
  <si>
    <t>South Cayuga</t>
  </si>
  <si>
    <t>South Dorchester</t>
  </si>
  <si>
    <t>South Dumfries</t>
  </si>
  <si>
    <t>South Easthope</t>
  </si>
  <si>
    <t>South Fredericksburgh</t>
  </si>
  <si>
    <t>South Marysburgh</t>
  </si>
  <si>
    <t>South Norwich</t>
  </si>
  <si>
    <t>South Plantagenet</t>
  </si>
  <si>
    <t>South Walsingham</t>
  </si>
  <si>
    <t>Southwold</t>
  </si>
  <si>
    <t>St. Edmunds</t>
  </si>
  <si>
    <t>St. Joseph</t>
  </si>
  <si>
    <t>St. Vincent</t>
  </si>
  <si>
    <t>Stamford</t>
  </si>
  <si>
    <t>Stanley</t>
  </si>
  <si>
    <t>Stephen</t>
  </si>
  <si>
    <t>Sullivan</t>
  </si>
  <si>
    <t>Sydenham</t>
  </si>
  <si>
    <t>Tay</t>
  </si>
  <si>
    <t>Tecumseth</t>
  </si>
  <si>
    <t>Tehkummah</t>
  </si>
  <si>
    <t>Thorah</t>
  </si>
  <si>
    <t>Thorold</t>
  </si>
  <si>
    <t>Thurlow</t>
  </si>
  <si>
    <t>Tilbury East</t>
  </si>
  <si>
    <t>Tilbury North</t>
  </si>
  <si>
    <t>Tilbury West</t>
  </si>
  <si>
    <t>Tiny</t>
  </si>
  <si>
    <t>Torbolton</t>
  </si>
  <si>
    <t>Toronto</t>
  </si>
  <si>
    <t>Tosorontio</t>
  </si>
  <si>
    <t>Town of Collingwood</t>
  </si>
  <si>
    <t>Town of Fort Erie</t>
  </si>
  <si>
    <t>Town of Whitchurch-Stouffville</t>
  </si>
  <si>
    <t>Townsend</t>
  </si>
  <si>
    <t>Trafalgar</t>
  </si>
  <si>
    <t>Tuckersmith</t>
  </si>
  <si>
    <t>Turnberry</t>
  </si>
  <si>
    <t>Tuscarora</t>
  </si>
  <si>
    <t>Tyendinaga</t>
  </si>
  <si>
    <t>Usborne</t>
  </si>
  <si>
    <t>Vaughan</t>
  </si>
  <si>
    <t>Verulam</t>
  </si>
  <si>
    <t>Wainfleet</t>
  </si>
  <si>
    <t>Wallace</t>
  </si>
  <si>
    <t>Walpole</t>
  </si>
  <si>
    <t>Warwick</t>
  </si>
  <si>
    <t>Waterloo</t>
  </si>
  <si>
    <t>West Flamborough</t>
  </si>
  <si>
    <t>West Garafraxa</t>
  </si>
  <si>
    <t>West Gwillimbury</t>
  </si>
  <si>
    <t>West Hawkesbury</t>
  </si>
  <si>
    <t>West Luther</t>
  </si>
  <si>
    <t>West Nissouri</t>
  </si>
  <si>
    <t>West Oxford</t>
  </si>
  <si>
    <t>West Wawanosh</t>
  </si>
  <si>
    <t>West Williams</t>
  </si>
  <si>
    <t>West Zorra</t>
  </si>
  <si>
    <t>Westminster</t>
  </si>
  <si>
    <t>Whitby</t>
  </si>
  <si>
    <t>Williamsburg</t>
  </si>
  <si>
    <t>Willoughby</t>
  </si>
  <si>
    <t>Wilmot</t>
  </si>
  <si>
    <t>Winchester</t>
  </si>
  <si>
    <t>Windham</t>
  </si>
  <si>
    <t>Woodhouse</t>
  </si>
  <si>
    <t>Yarmouth</t>
  </si>
  <si>
    <t>Zone</t>
  </si>
  <si>
    <t xml:space="preserve"> </t>
  </si>
  <si>
    <t>Licence</t>
  </si>
  <si>
    <t>Oil, Gas and Salt Resources Act</t>
  </si>
  <si>
    <t>To the Minister of Natural Resources and Forestry</t>
  </si>
  <si>
    <t>(dd/mm/yyyy)</t>
  </si>
  <si>
    <t>Authority:</t>
  </si>
  <si>
    <t>X</t>
  </si>
  <si>
    <r>
      <t>Well Status - Type</t>
    </r>
    <r>
      <rPr>
        <vertAlign val="superscript"/>
        <sz val="9"/>
        <rFont val="Arial"/>
        <family val="2"/>
      </rPr>
      <t>a</t>
    </r>
  </si>
  <si>
    <r>
      <t>Well Status - Mode</t>
    </r>
    <r>
      <rPr>
        <vertAlign val="superscript"/>
        <sz val="9"/>
        <rFont val="Arial"/>
        <family val="2"/>
      </rPr>
      <t>b</t>
    </r>
  </si>
  <si>
    <t>to connect to the Oil, Gas and Salt Resources Library PayPal account.</t>
  </si>
  <si>
    <t>Online Payment using a Credit Card or PayPal Account:</t>
  </si>
  <si>
    <t>PAYMENT OPTIONS</t>
  </si>
  <si>
    <t>TOTAL WELL LICENCE FEES</t>
  </si>
  <si>
    <t>All reported values must be corrected to standard conditions, pressure = 101.325kPa and temperature = 15 Cº.</t>
  </si>
  <si>
    <t>Operator Name</t>
  </si>
  <si>
    <r>
      <t xml:space="preserve">Brine Well 
</t>
    </r>
    <r>
      <rPr>
        <sz val="7"/>
        <color theme="1"/>
        <rFont val="Arial"/>
        <family val="2"/>
      </rPr>
      <t>with production of 
oil and/or gas</t>
    </r>
  </si>
  <si>
    <t>OIL / NATURAL GAS PRODUCING WELLS</t>
  </si>
  <si>
    <t>NOTICE OF COLLECTION</t>
  </si>
  <si>
    <t>The undersigned operator submits information and fees under section 16 (4) of the Oil, Gas and Salt Resources Act, section 5 of Ontario Regulation 245/97, and section 13.16 of the Provindcial Operating Standards.</t>
  </si>
  <si>
    <t>Date:</t>
  </si>
  <si>
    <t>Name (print):</t>
  </si>
  <si>
    <t>Signature:</t>
  </si>
  <si>
    <t>Job Title:</t>
  </si>
  <si>
    <t>Tel # :</t>
  </si>
  <si>
    <t>I certify that the information contained in this form is accurate and complete, and that I have been authorized by the applicant to complete and submit this form.</t>
  </si>
  <si>
    <t>Information on this form is collected under the authority of the Oil, Gas and Salt Resources Act, R.S.O. 1990 (OGSRA), and will be used to record annual well status changes, as required by Subsection 13.16 of the Provincial Operating Standards, and for the purposes of administering the OGSRA and its Regulations.This information is shared with the Oil, Gas and Salt Resources Trust for the purposes of providing public access to information relating to oil, gas and salt resources in Ontario, and may be subject to the Freedom of Information and Protection of Privacy Act.  Questions about the use of this information should be directed to the Program Administrator, Petroleum Operations Section, Ministry of Natural Resources and Forestry, 659 Exeter Road, London, ON N6E 1L3, (519) 873-4638, POSRecords@ontario.ca.</t>
  </si>
  <si>
    <t>It is an offence under Subsection 19(1)(b) of the Oil, Gas and Salt Resources Act to knowingly make a false statement or to provide false information in a document or other form of communication required under this Act and its Regulations.</t>
  </si>
  <si>
    <t>Notice: An annual licence fee must be submitted with an Annual Well Status Report (Form 3) on or before February 15th, for reporting of the preceding year’s well production to complete the reporting activity. This fee is due with the Form 3 as per Section 13.16 of the Provincial Operating Standards.</t>
  </si>
  <si>
    <r>
      <t>Condensate
(m</t>
    </r>
    <r>
      <rPr>
        <vertAlign val="superscript"/>
        <sz val="9"/>
        <color theme="1"/>
        <rFont val="Arial"/>
        <family val="2"/>
      </rPr>
      <t>3</t>
    </r>
    <r>
      <rPr>
        <sz val="9"/>
        <color theme="1"/>
        <rFont val="Arial"/>
        <family val="2"/>
      </rPr>
      <t>)</t>
    </r>
  </si>
  <si>
    <r>
      <t xml:space="preserve">Payment can then be made by Credit Card or by logging in with a PayPal account. An additional processing charge of approximately 2.9% will apply. 
</t>
    </r>
    <r>
      <rPr>
        <b/>
        <u/>
        <sz val="9"/>
        <color theme="1"/>
        <rFont val="Arial"/>
        <family val="2"/>
      </rPr>
      <t>Payment by Phone using a Credit Card:</t>
    </r>
    <r>
      <rPr>
        <sz val="9"/>
        <color theme="1"/>
        <rFont val="Arial"/>
        <family val="2"/>
      </rPr>
      <t xml:space="preserve"> Have your credit card ready and call the Oil, Gas and Salt Resources Library at 519 686-2772.
An additional 5% processing charge will apply. 
</t>
    </r>
    <r>
      <rPr>
        <b/>
        <u/>
        <sz val="9"/>
        <color theme="1"/>
        <rFont val="Arial"/>
        <family val="2"/>
      </rPr>
      <t>Cheque:</t>
    </r>
    <r>
      <rPr>
        <sz val="9"/>
        <color theme="1"/>
        <rFont val="Arial"/>
        <family val="2"/>
      </rPr>
      <t xml:space="preserve"> Mail or deliver a cheque with the reports to the Ministry of Natural Resources and Forestry at 659 Exeter Road, London, Ontario  N6E 1L3. Make cheque payable to: "Oil, Gas and Salt Resources Trust". GST Registration #873160097.
</t>
    </r>
  </si>
  <si>
    <t>v.2020-06-30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</si>
</sst>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9" x14ac:knownFonts="1">
    <font>
      <sz val="11"/>
      <color theme="1"/>
      <name val="Calibri"/>
      <family val="2"/>
      <scheme val="minor"/>
    </font>
    <font>
      <sz val="11"/>
      <color theme="1"/>
      <name val="Calibri"/>
      <family val="2"/>
      <scheme val="minor"/>
    </font>
    <font>
      <sz val="9"/>
      <color theme="1"/>
      <name val="Arial"/>
      <family val="2"/>
    </font>
    <font>
      <vertAlign val="superscript"/>
      <sz val="9"/>
      <color theme="1"/>
      <name val="Arial"/>
      <family val="2"/>
    </font>
    <font>
      <b/>
      <sz val="10"/>
      <color theme="1"/>
      <name val="Arial"/>
      <family val="2"/>
    </font>
    <font>
      <b/>
      <sz val="9"/>
      <color theme="1"/>
      <name val="Arial"/>
      <family val="2"/>
    </font>
    <font>
      <b/>
      <sz val="11"/>
      <color theme="1"/>
      <name val="Arial"/>
      <family val="2"/>
    </font>
    <font>
      <sz val="8"/>
      <color theme="1"/>
      <name val="Arial"/>
      <family val="2"/>
    </font>
    <font>
      <vertAlign val="superscript"/>
      <sz val="8"/>
      <color theme="1"/>
      <name val="Arial"/>
      <family val="2"/>
    </font>
    <font>
      <sz val="6"/>
      <color theme="1"/>
      <name val="Arial"/>
      <family val="2"/>
    </font>
    <font>
      <b/>
      <sz val="8"/>
      <color theme="1"/>
      <name val="Arial"/>
      <family val="2"/>
    </font>
    <font>
      <u/>
      <sz val="11"/>
      <color theme="10"/>
      <name val="Calibri"/>
      <family val="2"/>
      <scheme val="minor"/>
    </font>
    <font>
      <u/>
      <sz val="9"/>
      <color theme="10"/>
      <name val="Arial"/>
      <family val="2"/>
    </font>
    <font>
      <vertAlign val="superscript"/>
      <sz val="9"/>
      <name val="Arial"/>
      <family val="2"/>
    </font>
    <font>
      <sz val="9"/>
      <name val="Arial"/>
      <family val="2"/>
    </font>
    <font>
      <b/>
      <u/>
      <sz val="9"/>
      <color theme="1"/>
      <name val="Arial"/>
      <family val="2"/>
    </font>
    <font>
      <sz val="7"/>
      <color theme="1"/>
      <name val="Arial"/>
      <family val="2"/>
    </font>
    <font>
      <sz val="7"/>
      <name val="Arial"/>
      <family val="2"/>
    </font>
    <font>
      <sz val="9"/>
      <color rgb="FFFF0000"/>
      <name val="Arial"/>
      <family val="2"/>
    </font>
  </fonts>
  <fills count="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style="thin">
        <color indexed="64"/>
      </right>
      <top/>
      <bottom style="thick">
        <color auto="1"/>
      </bottom>
      <diagonal/>
    </border>
    <border>
      <left/>
      <right/>
      <top style="thick">
        <color auto="1"/>
      </top>
      <bottom/>
      <diagonal/>
    </border>
    <border>
      <left style="thin">
        <color auto="1"/>
      </left>
      <right style="thin">
        <color auto="1"/>
      </right>
      <top style="thick">
        <color auto="1"/>
      </top>
      <bottom style="thin">
        <color auto="1"/>
      </bottom>
      <diagonal/>
    </border>
    <border>
      <left/>
      <right/>
      <top/>
      <bottom style="double">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3">
    <xf numFmtId="0" fontId="0" fillId="0" borderId="0"/>
    <xf numFmtId="44" fontId="1" fillId="0" borderId="0" applyFont="0" applyFill="0" applyBorder="0" applyAlignment="0" applyProtection="0"/>
    <xf numFmtId="0" fontId="11" fillId="0" borderId="0" applyNumberFormat="0" applyFill="0" applyBorder="0" applyAlignment="0" applyProtection="0"/>
  </cellStyleXfs>
  <cellXfs count="270">
    <xf numFmtId="0" fontId="0" fillId="0" borderId="0" xfId="0"/>
    <xf numFmtId="0" fontId="2" fillId="0" borderId="0" xfId="0" applyFont="1"/>
    <xf numFmtId="0" fontId="2" fillId="0" borderId="3" xfId="0" applyFont="1" applyBorder="1" applyAlignment="1">
      <alignment horizontal="center"/>
    </xf>
    <xf numFmtId="0" fontId="2" fillId="0" borderId="0" xfId="0" applyFont="1" applyBorder="1" applyAlignment="1">
      <alignment horizontal="center"/>
    </xf>
    <xf numFmtId="0" fontId="5" fillId="0" borderId="3" xfId="0" applyFont="1" applyBorder="1" applyAlignment="1">
      <alignment horizontal="center" vertical="center"/>
    </xf>
    <xf numFmtId="49" fontId="5" fillId="0" borderId="0" xfId="0" applyNumberFormat="1"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xf numFmtId="0" fontId="2" fillId="0" borderId="0" xfId="0" applyFont="1" applyFill="1"/>
    <xf numFmtId="0" fontId="2" fillId="0" borderId="0" xfId="0" applyFont="1" applyFill="1" applyBorder="1" applyAlignment="1">
      <alignment horizontal="center"/>
    </xf>
    <xf numFmtId="0" fontId="2" fillId="0" borderId="0" xfId="0" applyFont="1" applyProtection="1"/>
    <xf numFmtId="1" fontId="2" fillId="0" borderId="0" xfId="0" applyNumberFormat="1" applyFont="1" applyFill="1" applyBorder="1" applyAlignment="1" applyProtection="1">
      <alignment horizontal="center"/>
    </xf>
    <xf numFmtId="0" fontId="4" fillId="0" borderId="0" xfId="0" applyFont="1" applyAlignment="1" applyProtection="1">
      <alignment horizontal="right"/>
    </xf>
    <xf numFmtId="0" fontId="2" fillId="0" borderId="0" xfId="0" applyFont="1" applyBorder="1" applyAlignment="1"/>
    <xf numFmtId="0" fontId="2" fillId="3" borderId="0" xfId="0" applyFont="1" applyFill="1" applyAlignment="1">
      <alignment vertical="center"/>
    </xf>
    <xf numFmtId="49" fontId="4" fillId="3" borderId="1" xfId="0" applyNumberFormat="1" applyFont="1" applyFill="1" applyBorder="1" applyAlignment="1" applyProtection="1">
      <alignment horizontal="center" vertical="center"/>
      <protection locked="0"/>
    </xf>
    <xf numFmtId="0" fontId="2" fillId="0" borderId="0" xfId="0" applyFont="1" applyAlignment="1">
      <alignment horizontal="left"/>
    </xf>
    <xf numFmtId="44" fontId="11" fillId="0" borderId="0" xfId="2" applyNumberFormat="1"/>
    <xf numFmtId="0" fontId="2" fillId="0" borderId="32" xfId="0" applyFont="1" applyBorder="1"/>
    <xf numFmtId="0" fontId="2" fillId="0" borderId="33" xfId="0" applyFont="1" applyBorder="1"/>
    <xf numFmtId="0" fontId="2" fillId="0" borderId="35" xfId="0" applyFont="1" applyBorder="1" applyAlignment="1"/>
    <xf numFmtId="0" fontId="2" fillId="0" borderId="35" xfId="0" applyFont="1" applyBorder="1"/>
    <xf numFmtId="0" fontId="5" fillId="0" borderId="35" xfId="0" applyFont="1" applyBorder="1" applyAlignment="1"/>
    <xf numFmtId="0" fontId="5" fillId="0" borderId="0" xfId="0" applyFont="1" applyBorder="1" applyAlignment="1"/>
    <xf numFmtId="0" fontId="2" fillId="0" borderId="37" xfId="0" applyFont="1" applyBorder="1"/>
    <xf numFmtId="0" fontId="2" fillId="0" borderId="26" xfId="0" applyFont="1" applyBorder="1"/>
    <xf numFmtId="0" fontId="2" fillId="0" borderId="34" xfId="0" applyFont="1" applyBorder="1"/>
    <xf numFmtId="49" fontId="2" fillId="0" borderId="1" xfId="0" applyNumberFormat="1" applyFont="1" applyFill="1" applyBorder="1" applyAlignment="1" applyProtection="1">
      <alignment horizontal="center"/>
      <protection locked="0"/>
    </xf>
    <xf numFmtId="49" fontId="2" fillId="0" borderId="14" xfId="0" applyNumberFormat="1" applyFont="1" applyFill="1" applyBorder="1" applyAlignment="1" applyProtection="1">
      <alignment horizontal="center"/>
      <protection locked="0"/>
    </xf>
    <xf numFmtId="49" fontId="2" fillId="0" borderId="1" xfId="0" applyNumberFormat="1" applyFont="1" applyFill="1" applyBorder="1" applyAlignment="1" applyProtection="1">
      <alignment horizontal="center" wrapText="1"/>
      <protection locked="0"/>
    </xf>
    <xf numFmtId="49" fontId="2" fillId="0" borderId="1" xfId="0" applyNumberFormat="1" applyFont="1" applyFill="1" applyBorder="1" applyAlignment="1" applyProtection="1">
      <alignment horizontal="left"/>
      <protection locked="0"/>
    </xf>
    <xf numFmtId="0" fontId="2" fillId="0" borderId="1" xfId="0" applyFont="1" applyFill="1" applyBorder="1" applyAlignment="1" applyProtection="1">
      <alignment horizontal="left"/>
      <protection locked="0"/>
    </xf>
    <xf numFmtId="0" fontId="2" fillId="0" borderId="3" xfId="0" applyFont="1" applyBorder="1" applyAlignment="1">
      <alignment horizontal="left" vertical="center"/>
    </xf>
    <xf numFmtId="0" fontId="2" fillId="0" borderId="0" xfId="0" applyFont="1" applyBorder="1" applyAlignment="1">
      <alignment horizontal="left"/>
    </xf>
    <xf numFmtId="0" fontId="2" fillId="0" borderId="0" xfId="0" applyFont="1" applyAlignment="1">
      <alignment horizontal="left"/>
    </xf>
    <xf numFmtId="0" fontId="2" fillId="0" borderId="0" xfId="0" applyFont="1" applyBorder="1" applyAlignment="1" applyProtection="1"/>
    <xf numFmtId="0" fontId="2" fillId="0" borderId="0" xfId="0" applyFont="1" applyFill="1" applyBorder="1" applyAlignment="1" applyProtection="1">
      <alignment horizontal="right"/>
    </xf>
    <xf numFmtId="0" fontId="2" fillId="0" borderId="0" xfId="0" applyFont="1" applyFill="1" applyProtection="1"/>
    <xf numFmtId="0" fontId="2" fillId="0" borderId="0" xfId="0" applyFont="1" applyFill="1" applyAlignment="1" applyProtection="1">
      <alignment horizontal="right"/>
    </xf>
    <xf numFmtId="0" fontId="7" fillId="0" borderId="0" xfId="0"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protection locked="0"/>
    </xf>
    <xf numFmtId="0" fontId="2" fillId="0" borderId="0" xfId="0" applyFont="1" applyFill="1" applyBorder="1" applyAlignment="1">
      <alignment horizontal="left"/>
    </xf>
    <xf numFmtId="0" fontId="2" fillId="0" borderId="0" xfId="0" applyFont="1" applyFill="1" applyBorder="1" applyAlignment="1">
      <alignment horizontal="center" vertical="center" wrapText="1"/>
    </xf>
    <xf numFmtId="49" fontId="2" fillId="0" borderId="0" xfId="0" applyNumberFormat="1" applyFont="1" applyFill="1" applyBorder="1" applyAlignment="1" applyProtection="1">
      <alignment horizontal="center"/>
      <protection locked="0"/>
    </xf>
    <xf numFmtId="0" fontId="7" fillId="0" borderId="0" xfId="0" applyFont="1" applyFill="1" applyBorder="1" applyAlignment="1">
      <alignment vertical="top" wrapText="1"/>
    </xf>
    <xf numFmtId="0" fontId="7" fillId="0" borderId="0" xfId="0" applyFont="1" applyFill="1" applyAlignment="1">
      <alignment horizontal="left" vertical="top"/>
    </xf>
    <xf numFmtId="49" fontId="2" fillId="0" borderId="0" xfId="0" applyNumberFormat="1" applyFont="1" applyFill="1" applyBorder="1" applyAlignment="1" applyProtection="1">
      <alignment horizontal="left"/>
      <protection locked="0"/>
    </xf>
    <xf numFmtId="0" fontId="5" fillId="0" borderId="2" xfId="0" applyFont="1" applyBorder="1" applyAlignment="1"/>
    <xf numFmtId="0" fontId="17" fillId="0" borderId="0" xfId="0" applyFont="1" applyAlignment="1" applyProtection="1">
      <alignment vertical="center" wrapText="1" shrinkToFit="1"/>
    </xf>
    <xf numFmtId="0" fontId="2" fillId="0" borderId="0" xfId="0" applyFont="1" applyAlignment="1" applyProtection="1">
      <alignment horizontal="right"/>
    </xf>
    <xf numFmtId="49" fontId="2" fillId="0" borderId="0" xfId="0" applyNumberFormat="1" applyFont="1" applyBorder="1" applyAlignment="1" applyProtection="1">
      <alignment horizontal="center"/>
      <protection locked="0"/>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0" xfId="0" applyFont="1" applyBorder="1" applyAlignment="1">
      <alignment horizontal="center" vertical="center" wrapText="1"/>
    </xf>
    <xf numFmtId="44" fontId="2" fillId="0" borderId="25" xfId="1" applyFont="1" applyBorder="1" applyAlignment="1">
      <alignment horizontal="center" vertical="center"/>
    </xf>
    <xf numFmtId="44" fontId="2" fillId="0" borderId="1" xfId="1" applyFont="1" applyBorder="1" applyAlignment="1">
      <alignment horizontal="center" vertical="center"/>
    </xf>
    <xf numFmtId="2" fontId="2" fillId="0" borderId="1" xfId="0" applyNumberFormat="1" applyFont="1" applyBorder="1" applyAlignment="1" applyProtection="1">
      <alignment horizontal="center" vertical="center"/>
      <protection locked="0"/>
    </xf>
    <xf numFmtId="2" fontId="2" fillId="0" borderId="27" xfId="0" applyNumberFormat="1" applyFont="1" applyBorder="1" applyAlignment="1" applyProtection="1">
      <alignment horizontal="center" vertical="center"/>
      <protection locked="0"/>
    </xf>
    <xf numFmtId="2" fontId="2" fillId="0" borderId="24" xfId="0" applyNumberFormat="1" applyFont="1" applyBorder="1" applyAlignment="1" applyProtection="1">
      <alignment horizontal="center" vertical="center"/>
      <protection locked="0"/>
    </xf>
    <xf numFmtId="2" fontId="2" fillId="0" borderId="28" xfId="0" applyNumberFormat="1" applyFont="1" applyBorder="1" applyAlignment="1" applyProtection="1">
      <alignment horizontal="center" vertical="center"/>
      <protection locked="0"/>
    </xf>
    <xf numFmtId="2" fontId="2" fillId="0" borderId="9" xfId="0" applyNumberFormat="1" applyFont="1" applyBorder="1" applyAlignment="1" applyProtection="1">
      <alignment horizontal="center" vertical="center"/>
      <protection locked="0"/>
    </xf>
    <xf numFmtId="2" fontId="2" fillId="0" borderId="0" xfId="0" applyNumberFormat="1" applyFont="1" applyBorder="1" applyAlignment="1" applyProtection="1">
      <alignment horizontal="center" vertical="center"/>
      <protection locked="0"/>
    </xf>
    <xf numFmtId="2" fontId="2" fillId="0" borderId="10" xfId="0" applyNumberFormat="1" applyFont="1" applyBorder="1" applyAlignment="1" applyProtection="1">
      <alignment horizontal="center" vertical="center"/>
      <protection locked="0"/>
    </xf>
    <xf numFmtId="2" fontId="2" fillId="0" borderId="11" xfId="0" applyNumberFormat="1" applyFont="1" applyBorder="1" applyAlignment="1" applyProtection="1">
      <alignment horizontal="center" vertical="center"/>
      <protection locked="0"/>
    </xf>
    <xf numFmtId="2" fontId="2" fillId="0" borderId="2" xfId="0" applyNumberFormat="1" applyFont="1" applyBorder="1" applyAlignment="1" applyProtection="1">
      <alignment horizontal="center" vertical="center"/>
      <protection locked="0"/>
    </xf>
    <xf numFmtId="2" fontId="2" fillId="0" borderId="12" xfId="0" applyNumberFormat="1" applyFont="1" applyBorder="1" applyAlignment="1" applyProtection="1">
      <alignment horizontal="center" vertical="center"/>
      <protection locked="0"/>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27" xfId="0" applyFont="1" applyBorder="1" applyAlignment="1">
      <alignment horizontal="center" vertical="center"/>
    </xf>
    <xf numFmtId="0" fontId="2" fillId="0" borderId="24" xfId="0" applyFont="1" applyBorder="1" applyAlignment="1">
      <alignment horizontal="center" vertical="center"/>
    </xf>
    <xf numFmtId="0" fontId="2" fillId="0" borderId="2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1" fontId="2" fillId="0" borderId="27" xfId="0" applyNumberFormat="1" applyFont="1" applyBorder="1" applyAlignment="1" applyProtection="1">
      <alignment horizontal="center" vertical="center"/>
      <protection locked="0"/>
    </xf>
    <xf numFmtId="1" fontId="2" fillId="0" borderId="24" xfId="0" applyNumberFormat="1" applyFont="1" applyBorder="1" applyAlignment="1" applyProtection="1">
      <alignment horizontal="center" vertical="center"/>
      <protection locked="0"/>
    </xf>
    <xf numFmtId="1" fontId="2" fillId="0" borderId="28" xfId="0" applyNumberFormat="1" applyFont="1" applyBorder="1" applyAlignment="1" applyProtection="1">
      <alignment horizontal="center" vertical="center"/>
      <protection locked="0"/>
    </xf>
    <xf numFmtId="1" fontId="2" fillId="0" borderId="9" xfId="0" applyNumberFormat="1" applyFont="1" applyBorder="1" applyAlignment="1" applyProtection="1">
      <alignment horizontal="center" vertical="center"/>
      <protection locked="0"/>
    </xf>
    <xf numFmtId="1" fontId="2" fillId="0" borderId="0" xfId="0" applyNumberFormat="1" applyFont="1" applyBorder="1" applyAlignment="1" applyProtection="1">
      <alignment horizontal="center" vertical="center"/>
      <protection locked="0"/>
    </xf>
    <xf numFmtId="1" fontId="2" fillId="0" borderId="10" xfId="0" applyNumberFormat="1" applyFont="1" applyBorder="1" applyAlignment="1" applyProtection="1">
      <alignment horizontal="center" vertical="center"/>
      <protection locked="0"/>
    </xf>
    <xf numFmtId="1" fontId="2" fillId="0" borderId="11" xfId="0" applyNumberFormat="1" applyFont="1" applyBorder="1" applyAlignment="1" applyProtection="1">
      <alignment horizontal="center" vertical="center"/>
      <protection locked="0"/>
    </xf>
    <xf numFmtId="1" fontId="2" fillId="0" borderId="2" xfId="0" applyNumberFormat="1" applyFont="1" applyBorder="1" applyAlignment="1" applyProtection="1">
      <alignment horizontal="center" vertical="center"/>
      <protection locked="0"/>
    </xf>
    <xf numFmtId="1" fontId="2" fillId="0" borderId="12" xfId="0" applyNumberFormat="1" applyFont="1" applyBorder="1" applyAlignment="1" applyProtection="1">
      <alignment horizontal="center" vertical="center"/>
      <protection locked="0"/>
    </xf>
    <xf numFmtId="1" fontId="2" fillId="0" borderId="1" xfId="0" applyNumberFormat="1" applyFont="1" applyBorder="1" applyAlignment="1" applyProtection="1">
      <alignment horizontal="center" vertical="center"/>
      <protection locked="0"/>
    </xf>
    <xf numFmtId="0" fontId="2" fillId="0" borderId="1" xfId="0" applyFont="1" applyBorder="1" applyAlignment="1">
      <alignment horizontal="center"/>
    </xf>
    <xf numFmtId="0" fontId="2" fillId="0" borderId="1" xfId="0" applyFont="1" applyBorder="1" applyAlignment="1" applyProtection="1">
      <alignment horizontal="center"/>
      <protection locked="0"/>
    </xf>
    <xf numFmtId="0" fontId="2" fillId="0" borderId="4" xfId="0" applyFont="1" applyBorder="1" applyAlignment="1">
      <alignment horizontal="right"/>
    </xf>
    <xf numFmtId="0" fontId="2" fillId="0" borderId="6" xfId="0" applyFont="1" applyBorder="1" applyAlignment="1">
      <alignment horizontal="right"/>
    </xf>
    <xf numFmtId="0" fontId="2" fillId="0" borderId="5" xfId="0" applyFont="1" applyBorder="1" applyAlignment="1">
      <alignment horizontal="right"/>
    </xf>
    <xf numFmtId="44" fontId="2" fillId="0" borderId="27" xfId="1" applyFont="1" applyBorder="1" applyAlignment="1">
      <alignment horizontal="center" vertical="center"/>
    </xf>
    <xf numFmtId="44" fontId="2" fillId="0" borderId="24" xfId="1" applyFont="1" applyBorder="1" applyAlignment="1">
      <alignment horizontal="center" vertical="center"/>
    </xf>
    <xf numFmtId="44" fontId="2" fillId="0" borderId="28" xfId="1" applyFont="1" applyBorder="1" applyAlignment="1">
      <alignment horizontal="center" vertical="center"/>
    </xf>
    <xf numFmtId="44" fontId="2" fillId="0" borderId="9" xfId="1" applyFont="1" applyBorder="1" applyAlignment="1">
      <alignment horizontal="center" vertical="center"/>
    </xf>
    <xf numFmtId="44" fontId="2" fillId="0" borderId="0" xfId="1" applyFont="1" applyBorder="1" applyAlignment="1">
      <alignment horizontal="center" vertical="center"/>
    </xf>
    <xf numFmtId="44" fontId="2" fillId="0" borderId="10" xfId="1" applyFont="1" applyBorder="1" applyAlignment="1">
      <alignment horizontal="center" vertical="center"/>
    </xf>
    <xf numFmtId="44" fontId="2" fillId="0" borderId="11" xfId="1" applyFont="1" applyBorder="1" applyAlignment="1">
      <alignment horizontal="center" vertical="center"/>
    </xf>
    <xf numFmtId="44" fontId="2" fillId="0" borderId="2" xfId="1" applyFont="1" applyBorder="1" applyAlignment="1">
      <alignment horizontal="center" vertical="center"/>
    </xf>
    <xf numFmtId="44" fontId="2" fillId="0" borderId="12" xfId="1" applyFont="1" applyBorder="1" applyAlignment="1">
      <alignment horizontal="center" vertical="center"/>
    </xf>
    <xf numFmtId="49" fontId="5" fillId="0" borderId="4" xfId="0" applyNumberFormat="1" applyFont="1" applyBorder="1" applyAlignment="1">
      <alignment horizontal="center" vertical="center"/>
    </xf>
    <xf numFmtId="44" fontId="10" fillId="0" borderId="5" xfId="1" applyFont="1" applyBorder="1" applyAlignment="1">
      <alignment horizontal="center" vertical="center"/>
    </xf>
    <xf numFmtId="44" fontId="10" fillId="0" borderId="1" xfId="1" applyFont="1" applyBorder="1" applyAlignment="1">
      <alignment horizontal="center" vertical="center"/>
    </xf>
    <xf numFmtId="0" fontId="7" fillId="0" borderId="18" xfId="0" applyFont="1" applyBorder="1" applyAlignment="1">
      <alignment horizontal="right"/>
    </xf>
    <xf numFmtId="0" fontId="7" fillId="0" borderId="19" xfId="0" applyFont="1" applyBorder="1" applyAlignment="1">
      <alignment horizontal="right"/>
    </xf>
    <xf numFmtId="0" fontId="7" fillId="0" borderId="20" xfId="0" applyFont="1" applyBorder="1" applyAlignment="1">
      <alignment horizontal="right"/>
    </xf>
    <xf numFmtId="44" fontId="2" fillId="0" borderId="15" xfId="1" applyFont="1" applyBorder="1" applyAlignment="1">
      <alignment horizontal="center"/>
    </xf>
    <xf numFmtId="44" fontId="2" fillId="0" borderId="16" xfId="1" applyFont="1" applyBorder="1" applyAlignment="1">
      <alignment horizontal="center"/>
    </xf>
    <xf numFmtId="44" fontId="2" fillId="0" borderId="17" xfId="1" applyFont="1" applyBorder="1" applyAlignment="1">
      <alignment horizontal="center"/>
    </xf>
    <xf numFmtId="49" fontId="2" fillId="0" borderId="1" xfId="0" applyNumberFormat="1" applyFont="1" applyBorder="1" applyAlignment="1" applyProtection="1">
      <alignment horizontal="center"/>
      <protection locked="0"/>
    </xf>
    <xf numFmtId="0" fontId="12" fillId="0" borderId="0" xfId="2" applyFont="1" applyBorder="1" applyAlignment="1" applyProtection="1">
      <alignment horizontal="left" vertical="top"/>
      <protection locked="0"/>
    </xf>
    <xf numFmtId="0" fontId="2" fillId="4" borderId="1" xfId="0" applyFont="1" applyFill="1" applyBorder="1" applyAlignment="1">
      <alignment horizontal="right"/>
    </xf>
    <xf numFmtId="0" fontId="2" fillId="0" borderId="0" xfId="0" applyFont="1" applyAlignment="1" applyProtection="1">
      <alignment horizontal="center"/>
    </xf>
    <xf numFmtId="0" fontId="6" fillId="0" borderId="0" xfId="0" applyFont="1" applyAlignment="1" applyProtection="1">
      <alignment horizontal="center" vertical="center"/>
    </xf>
    <xf numFmtId="0" fontId="2" fillId="0" borderId="0" xfId="0" applyFont="1" applyBorder="1" applyAlignment="1" applyProtection="1">
      <alignment horizontal="center"/>
    </xf>
    <xf numFmtId="49" fontId="2" fillId="0" borderId="4" xfId="0" applyNumberFormat="1" applyFont="1" applyBorder="1" applyAlignment="1" applyProtection="1">
      <alignment horizontal="left"/>
      <protection locked="0"/>
    </xf>
    <xf numFmtId="49" fontId="2" fillId="0" borderId="6" xfId="0" applyNumberFormat="1" applyFont="1" applyBorder="1" applyAlignment="1" applyProtection="1">
      <alignment horizontal="left"/>
      <protection locked="0"/>
    </xf>
    <xf numFmtId="49" fontId="2" fillId="0" borderId="5" xfId="0" applyNumberFormat="1" applyFont="1" applyBorder="1" applyAlignment="1" applyProtection="1">
      <alignment horizontal="left"/>
      <protection locked="0"/>
    </xf>
    <xf numFmtId="0" fontId="2" fillId="4" borderId="7"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7" fillId="0" borderId="3" xfId="0" applyFont="1" applyBorder="1" applyAlignment="1">
      <alignment vertical="top" wrapText="1"/>
    </xf>
    <xf numFmtId="0" fontId="7" fillId="0" borderId="0" xfId="0" applyFont="1" applyBorder="1" applyAlignment="1">
      <alignment vertical="top" wrapText="1"/>
    </xf>
    <xf numFmtId="0" fontId="7" fillId="0" borderId="0" xfId="0" applyFont="1" applyAlignment="1">
      <alignment horizontal="left" vertical="top"/>
    </xf>
    <xf numFmtId="0" fontId="2" fillId="4" borderId="13"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3" xfId="0" applyFont="1" applyFill="1" applyBorder="1" applyAlignment="1">
      <alignment horizontal="center" wrapText="1"/>
    </xf>
    <xf numFmtId="0" fontId="2" fillId="4" borderId="22" xfId="0" applyFont="1" applyFill="1" applyBorder="1" applyAlignment="1">
      <alignment horizontal="center" wrapText="1"/>
    </xf>
    <xf numFmtId="0" fontId="2" fillId="4" borderId="14" xfId="0" applyFont="1" applyFill="1" applyBorder="1" applyAlignment="1">
      <alignment horizontal="center" wrapText="1"/>
    </xf>
    <xf numFmtId="0" fontId="18" fillId="0" borderId="0" xfId="0" applyFont="1" applyBorder="1" applyAlignment="1">
      <alignment horizontal="left" vertical="center" wrapText="1"/>
    </xf>
    <xf numFmtId="44" fontId="2" fillId="0" borderId="7" xfId="1" applyFont="1" applyBorder="1" applyAlignment="1">
      <alignment horizontal="center" vertical="center"/>
    </xf>
    <xf numFmtId="44" fontId="2" fillId="0" borderId="3" xfId="1" applyFont="1" applyBorder="1" applyAlignment="1">
      <alignment horizontal="center" vertical="center"/>
    </xf>
    <xf numFmtId="44" fontId="2" fillId="0" borderId="8" xfId="1" applyFont="1" applyBorder="1" applyAlignment="1">
      <alignment horizontal="center" vertical="center"/>
    </xf>
    <xf numFmtId="0" fontId="2" fillId="0" borderId="3" xfId="0" applyFont="1" applyBorder="1" applyAlignment="1">
      <alignment horizontal="center"/>
    </xf>
    <xf numFmtId="0" fontId="4" fillId="3" borderId="0" xfId="0" applyFont="1" applyFill="1" applyAlignment="1">
      <alignment horizontal="left" vertical="center"/>
    </xf>
    <xf numFmtId="0" fontId="4" fillId="3" borderId="10" xfId="0" applyFont="1" applyFill="1" applyBorder="1" applyAlignment="1">
      <alignment horizontal="left" vertical="center"/>
    </xf>
    <xf numFmtId="0" fontId="2" fillId="0" borderId="0" xfId="0" applyFont="1" applyAlignment="1">
      <alignment horizontal="left"/>
    </xf>
    <xf numFmtId="0" fontId="5" fillId="0" borderId="35" xfId="0" applyFont="1" applyBorder="1" applyAlignment="1">
      <alignment horizontal="left"/>
    </xf>
    <xf numFmtId="0" fontId="5" fillId="0" borderId="0" xfId="0" applyFont="1" applyBorder="1" applyAlignment="1">
      <alignment horizontal="left"/>
    </xf>
    <xf numFmtId="44" fontId="5" fillId="0" borderId="2" xfId="1" applyFont="1" applyBorder="1" applyAlignment="1">
      <alignment horizontal="center"/>
    </xf>
    <xf numFmtId="44" fontId="5" fillId="0" borderId="2" xfId="0" applyNumberFormat="1" applyFont="1" applyBorder="1" applyAlignment="1">
      <alignment horizontal="center"/>
    </xf>
    <xf numFmtId="0" fontId="5" fillId="0" borderId="2" xfId="0" applyFont="1" applyBorder="1" applyAlignment="1">
      <alignment horizontal="center"/>
    </xf>
    <xf numFmtId="44" fontId="5" fillId="0" borderId="26" xfId="1" applyFont="1" applyBorder="1" applyAlignment="1">
      <alignment horizontal="center"/>
    </xf>
    <xf numFmtId="0" fontId="2" fillId="0" borderId="6"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0" fillId="0" borderId="6" xfId="0" applyBorder="1" applyAlignment="1" applyProtection="1">
      <alignment horizontal="center"/>
      <protection locked="0"/>
    </xf>
    <xf numFmtId="0" fontId="0" fillId="0" borderId="5" xfId="0" applyBorder="1" applyAlignment="1" applyProtection="1">
      <alignment horizontal="center"/>
      <protection locked="0"/>
    </xf>
    <xf numFmtId="0" fontId="2" fillId="0" borderId="4" xfId="0" applyFont="1" applyBorder="1" applyAlignment="1">
      <alignment horizontal="left"/>
    </xf>
    <xf numFmtId="0" fontId="2" fillId="0" borderId="6" xfId="0" applyFont="1" applyBorder="1" applyAlignment="1">
      <alignment horizontal="left"/>
    </xf>
    <xf numFmtId="0" fontId="12" fillId="0" borderId="0" xfId="2"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0" xfId="0" applyFont="1" applyBorder="1" applyAlignment="1">
      <alignment horizontal="left" wrapText="1"/>
    </xf>
    <xf numFmtId="0" fontId="2" fillId="0" borderId="36" xfId="0" applyFont="1" applyBorder="1" applyAlignment="1">
      <alignment horizontal="left" wrapText="1"/>
    </xf>
    <xf numFmtId="0" fontId="2" fillId="0" borderId="35" xfId="0" applyFont="1" applyBorder="1" applyAlignment="1">
      <alignment horizontal="left" vertical="top" wrapText="1"/>
    </xf>
    <xf numFmtId="0" fontId="2" fillId="0" borderId="0" xfId="0" applyFont="1" applyBorder="1" applyAlignment="1">
      <alignment horizontal="left" vertical="top" wrapText="1"/>
    </xf>
    <xf numFmtId="0" fontId="2" fillId="0" borderId="36" xfId="0" applyFont="1" applyBorder="1" applyAlignment="1">
      <alignment horizontal="left" vertical="top" wrapText="1"/>
    </xf>
    <xf numFmtId="0" fontId="2" fillId="0" borderId="37" xfId="0" applyFont="1" applyBorder="1" applyAlignment="1">
      <alignment horizontal="left" vertical="top" wrapText="1"/>
    </xf>
    <xf numFmtId="0" fontId="2" fillId="0" borderId="26" xfId="0" applyFont="1" applyBorder="1" applyAlignment="1">
      <alignment horizontal="left" vertical="top" wrapText="1"/>
    </xf>
    <xf numFmtId="0" fontId="2" fillId="0" borderId="38" xfId="0" applyFont="1" applyBorder="1" applyAlignment="1">
      <alignment horizontal="left" vertical="top" wrapText="1"/>
    </xf>
    <xf numFmtId="0" fontId="5" fillId="4" borderId="39" xfId="0" applyFont="1" applyFill="1" applyBorder="1" applyAlignment="1">
      <alignment horizontal="center"/>
    </xf>
    <xf numFmtId="0" fontId="5" fillId="4" borderId="40" xfId="0" applyFont="1" applyFill="1" applyBorder="1" applyAlignment="1">
      <alignment horizontal="center"/>
    </xf>
    <xf numFmtId="0" fontId="5" fillId="4" borderId="41" xfId="0" applyFont="1" applyFill="1" applyBorder="1" applyAlignment="1">
      <alignment horizontal="center"/>
    </xf>
    <xf numFmtId="0" fontId="5" fillId="4" borderId="39"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49" fontId="2" fillId="0" borderId="6" xfId="0" applyNumberFormat="1" applyFont="1" applyBorder="1" applyAlignment="1" applyProtection="1">
      <alignment horizontal="center"/>
      <protection locked="0"/>
    </xf>
    <xf numFmtId="49" fontId="2" fillId="0" borderId="5" xfId="0" applyNumberFormat="1" applyFont="1" applyBorder="1" applyAlignment="1" applyProtection="1">
      <alignment horizontal="center"/>
      <protection locked="0"/>
    </xf>
    <xf numFmtId="0" fontId="2" fillId="3" borderId="0" xfId="0" applyFont="1" applyFill="1" applyBorder="1" applyAlignment="1">
      <alignment horizontal="left" vertical="center"/>
    </xf>
    <xf numFmtId="2" fontId="2" fillId="0" borderId="1" xfId="0" applyNumberFormat="1" applyFont="1" applyBorder="1" applyAlignment="1">
      <alignment horizontal="center" vertical="center"/>
    </xf>
    <xf numFmtId="0" fontId="2" fillId="2" borderId="1" xfId="0" applyFont="1" applyFill="1" applyBorder="1" applyAlignment="1">
      <alignment horizontal="center"/>
    </xf>
    <xf numFmtId="49" fontId="5" fillId="0" borderId="7" xfId="0" applyNumberFormat="1" applyFont="1" applyBorder="1" applyAlignment="1">
      <alignment horizontal="center" vertical="center"/>
    </xf>
    <xf numFmtId="49" fontId="5" fillId="0" borderId="11" xfId="0" applyNumberFormat="1" applyFont="1" applyBorder="1" applyAlignment="1">
      <alignment horizontal="center" vertical="center"/>
    </xf>
    <xf numFmtId="44" fontId="10" fillId="0" borderId="3" xfId="1" applyFont="1" applyBorder="1" applyAlignment="1">
      <alignment horizontal="center" vertical="center"/>
    </xf>
    <xf numFmtId="44" fontId="10" fillId="0" borderId="8" xfId="1" applyFont="1" applyBorder="1" applyAlignment="1">
      <alignment horizontal="center" vertical="center"/>
    </xf>
    <xf numFmtId="44" fontId="10" fillId="0" borderId="2" xfId="1" applyFont="1" applyBorder="1" applyAlignment="1">
      <alignment horizontal="center" vertical="center"/>
    </xf>
    <xf numFmtId="44" fontId="10" fillId="0" borderId="12" xfId="1" applyFont="1" applyBorder="1" applyAlignment="1">
      <alignment horizontal="center" vertical="center"/>
    </xf>
    <xf numFmtId="44" fontId="2" fillId="0" borderId="1" xfId="0" applyNumberFormat="1" applyFont="1" applyBorder="1" applyAlignment="1">
      <alignment horizontal="center"/>
    </xf>
    <xf numFmtId="0" fontId="2" fillId="0" borderId="0" xfId="0" applyFont="1" applyAlignment="1">
      <alignment horizontal="center"/>
    </xf>
    <xf numFmtId="0" fontId="2" fillId="4" borderId="2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21" xfId="0" applyFont="1" applyFill="1" applyBorder="1" applyAlignment="1">
      <alignment horizontal="center" vertical="center"/>
    </xf>
    <xf numFmtId="0" fontId="7" fillId="0" borderId="2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44" fontId="2" fillId="0" borderId="25" xfId="0" applyNumberFormat="1" applyFont="1" applyBorder="1" applyAlignment="1">
      <alignment horizontal="center"/>
    </xf>
    <xf numFmtId="0" fontId="2" fillId="0" borderId="25" xfId="0" applyFont="1" applyBorder="1" applyAlignment="1">
      <alignment horizontal="center"/>
    </xf>
    <xf numFmtId="44" fontId="2" fillId="0" borderId="7" xfId="0" applyNumberFormat="1" applyFont="1" applyBorder="1" applyAlignment="1">
      <alignment horizontal="center"/>
    </xf>
    <xf numFmtId="44" fontId="2" fillId="0" borderId="3" xfId="0" applyNumberFormat="1" applyFont="1" applyBorder="1" applyAlignment="1">
      <alignment horizontal="center"/>
    </xf>
    <xf numFmtId="44" fontId="2" fillId="0" borderId="8" xfId="0" applyNumberFormat="1" applyFont="1" applyBorder="1" applyAlignment="1">
      <alignment horizontal="center"/>
    </xf>
    <xf numFmtId="44" fontId="2" fillId="0" borderId="9" xfId="0" applyNumberFormat="1" applyFont="1" applyBorder="1" applyAlignment="1">
      <alignment horizontal="center"/>
    </xf>
    <xf numFmtId="44" fontId="2" fillId="0" borderId="0" xfId="0" applyNumberFormat="1" applyFont="1" applyBorder="1" applyAlignment="1">
      <alignment horizontal="center"/>
    </xf>
    <xf numFmtId="44" fontId="2" fillId="0" borderId="10" xfId="0" applyNumberFormat="1" applyFont="1" applyBorder="1" applyAlignment="1">
      <alignment horizontal="center"/>
    </xf>
    <xf numFmtId="0" fontId="2" fillId="0" borderId="25" xfId="0" applyFont="1" applyBorder="1" applyAlignment="1" applyProtection="1">
      <alignment horizontal="center"/>
      <protection locked="0"/>
    </xf>
    <xf numFmtId="0" fontId="2" fillId="4" borderId="21" xfId="0" applyFont="1" applyFill="1" applyBorder="1" applyAlignment="1">
      <alignment horizontal="center" vertical="center" wrapText="1"/>
    </xf>
    <xf numFmtId="49" fontId="2" fillId="0" borderId="4" xfId="0" applyNumberFormat="1" applyFont="1" applyFill="1" applyBorder="1" applyAlignment="1" applyProtection="1">
      <alignment horizontal="center"/>
      <protection locked="0"/>
    </xf>
    <xf numFmtId="49" fontId="2" fillId="0" borderId="5" xfId="0" applyNumberFormat="1" applyFont="1" applyFill="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6" fillId="0" borderId="0" xfId="0" applyFont="1" applyAlignment="1">
      <alignment horizontal="center" vertical="center"/>
    </xf>
    <xf numFmtId="0" fontId="4" fillId="0" borderId="0" xfId="0" applyFont="1" applyAlignment="1">
      <alignment horizontal="right"/>
    </xf>
    <xf numFmtId="1" fontId="5" fillId="0" borderId="2" xfId="0" applyNumberFormat="1" applyFont="1" applyBorder="1" applyAlignment="1">
      <alignment horizontal="center"/>
    </xf>
    <xf numFmtId="0" fontId="2" fillId="4" borderId="1" xfId="0" applyFont="1" applyFill="1" applyBorder="1" applyAlignment="1">
      <alignment horizontal="center"/>
    </xf>
    <xf numFmtId="44" fontId="2" fillId="0" borderId="29" xfId="1" applyFont="1" applyBorder="1" applyAlignment="1">
      <alignment horizontal="center" vertical="center"/>
    </xf>
    <xf numFmtId="44" fontId="2" fillId="0" borderId="30" xfId="1" applyFont="1" applyBorder="1" applyAlignment="1">
      <alignment horizontal="center" vertical="center"/>
    </xf>
    <xf numFmtId="44" fontId="2" fillId="0" borderId="31" xfId="1" applyFont="1" applyBorder="1" applyAlignment="1">
      <alignment horizontal="center" vertical="center"/>
    </xf>
    <xf numFmtId="0" fontId="2" fillId="0" borderId="11" xfId="0" applyFont="1" applyBorder="1" applyAlignment="1">
      <alignment horizontal="right"/>
    </xf>
    <xf numFmtId="0" fontId="2" fillId="0" borderId="2" xfId="0" applyFont="1" applyBorder="1" applyAlignment="1">
      <alignment horizontal="right"/>
    </xf>
    <xf numFmtId="0" fontId="2" fillId="0" borderId="12" xfId="0" applyFont="1" applyBorder="1" applyAlignment="1">
      <alignment horizontal="right"/>
    </xf>
    <xf numFmtId="44" fontId="2" fillId="0" borderId="9" xfId="1" applyFont="1" applyBorder="1" applyAlignment="1">
      <alignment horizontal="center"/>
    </xf>
    <xf numFmtId="44" fontId="2" fillId="0" borderId="0" xfId="1" applyFont="1" applyBorder="1" applyAlignment="1">
      <alignment horizontal="center"/>
    </xf>
    <xf numFmtId="44" fontId="2" fillId="0" borderId="10" xfId="1" applyFont="1" applyBorder="1" applyAlignment="1">
      <alignment horizontal="center"/>
    </xf>
    <xf numFmtId="0" fontId="7" fillId="0" borderId="11" xfId="0" applyFont="1" applyBorder="1" applyAlignment="1">
      <alignment horizontal="right"/>
    </xf>
    <xf numFmtId="0" fontId="7" fillId="0" borderId="2" xfId="0" applyFont="1" applyBorder="1" applyAlignment="1">
      <alignment horizontal="right"/>
    </xf>
    <xf numFmtId="0" fontId="7" fillId="0" borderId="12" xfId="0" applyFont="1" applyBorder="1" applyAlignment="1">
      <alignment horizontal="right"/>
    </xf>
    <xf numFmtId="0" fontId="2" fillId="0" borderId="0" xfId="0" applyFont="1" applyAlignment="1" applyProtection="1">
      <alignment horizontal="right"/>
    </xf>
    <xf numFmtId="0" fontId="2" fillId="0" borderId="0" xfId="0" applyFont="1" applyFill="1" applyBorder="1" applyAlignment="1" applyProtection="1">
      <alignment horizontal="right"/>
    </xf>
    <xf numFmtId="0" fontId="2" fillId="0" borderId="2" xfId="0" applyFont="1" applyBorder="1" applyAlignment="1">
      <alignment horizontal="left"/>
    </xf>
    <xf numFmtId="0" fontId="14" fillId="4" borderId="1" xfId="0" applyFont="1" applyFill="1" applyBorder="1" applyAlignment="1">
      <alignment horizontal="center" vertical="center"/>
    </xf>
    <xf numFmtId="0" fontId="7" fillId="0" borderId="0" xfId="0" applyFont="1" applyBorder="1" applyAlignment="1" applyProtection="1">
      <alignment horizontal="center" vertical="center"/>
    </xf>
    <xf numFmtId="0" fontId="2" fillId="0" borderId="2" xfId="0" applyFont="1" applyBorder="1" applyAlignment="1" applyProtection="1">
      <alignment horizontal="center"/>
    </xf>
    <xf numFmtId="0" fontId="2" fillId="4" borderId="4" xfId="0" applyNumberFormat="1" applyFont="1" applyFill="1" applyBorder="1" applyAlignment="1" applyProtection="1">
      <alignment horizontal="center" vertical="center"/>
    </xf>
    <xf numFmtId="0" fontId="2" fillId="4" borderId="6" xfId="0" applyNumberFormat="1" applyFont="1" applyFill="1" applyBorder="1" applyAlignment="1" applyProtection="1">
      <alignment horizontal="center" vertical="center"/>
    </xf>
    <xf numFmtId="0" fontId="2" fillId="4" borderId="5" xfId="0" applyNumberFormat="1" applyFont="1" applyFill="1" applyBorder="1" applyAlignment="1" applyProtection="1">
      <alignment horizontal="center" vertical="center"/>
    </xf>
    <xf numFmtId="49" fontId="2" fillId="0" borderId="4" xfId="0" applyNumberFormat="1" applyFont="1" applyBorder="1" applyAlignment="1" applyProtection="1">
      <alignment horizontal="center"/>
      <protection locked="0"/>
    </xf>
    <xf numFmtId="49" fontId="2" fillId="0" borderId="6"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49" fontId="2" fillId="0" borderId="1" xfId="0" applyNumberFormat="1" applyFont="1" applyFill="1" applyBorder="1" applyAlignment="1" applyProtection="1">
      <alignment horizontal="center"/>
      <protection locked="0"/>
    </xf>
    <xf numFmtId="49" fontId="2" fillId="0" borderId="4" xfId="0" applyNumberFormat="1" applyFont="1" applyFill="1" applyBorder="1" applyAlignment="1" applyProtection="1">
      <alignment horizontal="center" wrapText="1"/>
      <protection locked="0"/>
    </xf>
    <xf numFmtId="49" fontId="2" fillId="0" borderId="5" xfId="0" applyNumberFormat="1" applyFont="1" applyFill="1" applyBorder="1" applyAlignment="1" applyProtection="1">
      <alignment horizontal="center" wrapText="1"/>
      <protection locked="0"/>
    </xf>
    <xf numFmtId="0" fontId="9" fillId="0" borderId="0" xfId="0" applyFont="1" applyAlignment="1">
      <alignment horizontal="left" vertical="center"/>
    </xf>
    <xf numFmtId="0" fontId="17" fillId="0" borderId="0" xfId="0" applyFont="1" applyAlignment="1" applyProtection="1">
      <alignment horizontal="left" vertical="center" wrapText="1" shrinkToFit="1"/>
    </xf>
    <xf numFmtId="0" fontId="5" fillId="0" borderId="2" xfId="0" applyFont="1" applyBorder="1" applyAlignment="1" applyProtection="1">
      <protection locked="0"/>
    </xf>
  </cellXfs>
  <cellStyles count="3">
    <cellStyle name="Currency" xfId="1" builtinId="4"/>
    <cellStyle name="Hyperlink" xfId="2" builtinId="8"/>
    <cellStyle name="Normal" xfId="0" builtinId="0"/>
  </cellStyles>
  <dxfs count="0"/>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attributeFormDefault="unqualified">
      <xs:element name="form3">
        <xs:complexType>
          <xs:sequence>
            <xs:element name="year"/>
            <xs:element name="operator"/>
            <xs:element name="wells" maxOccurs="unbounded">
              <xs:complexType>
                <xs:sequence>
                  <xs:element name="licence"/>
                  <xs:element name="wellname"/>
                  <xs:element name="township"/>
                  <xs:element name="lot"/>
                  <xs:element name="concession"/>
                  <xs:element name="welltype"/>
                  <xs:element name="wellmode"/>
                </xs:sequence>
              </xs:complexType>
            </xs:element>
            <xs:element name="authority">
              <xs:complexType>
                <xs:sequence>
                  <xs:element name="authack"/>
                </xs:sequence>
              </xs:complexType>
            </xs:element>
          </xs:sequence>
        </xs:complexType>
      </xs:element>
    </xs:schema>
  </Schema>
  <Map ID="3" Name="form3_Map" RootElement="form3"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2</xdr:col>
      <xdr:colOff>1019176</xdr:colOff>
      <xdr:row>3</xdr:row>
      <xdr:rowOff>11016</xdr:rowOff>
    </xdr:to>
    <xdr:pic>
      <xdr:nvPicPr>
        <xdr:cNvPr id="4" name="Picture 3">
          <a:extLst>
            <a:ext uri="{FF2B5EF4-FFF2-40B4-BE49-F238E27FC236}">
              <a16:creationId xmlns:a16="http://schemas.microsoft.com/office/drawing/2014/main" id="{1D42B603-7D65-420B-B108-844840D4C8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 y="0"/>
          <a:ext cx="2143124" cy="484091"/>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1000000}" r="U43" connectionId="0">
    <xmlCellPr id="1" xr6:uid="{00000000-0010-0000-0100-000001000000}" uniqueName="authack">
      <xmlPr mapId="3" xpath="/form3/authority/authack" xmlDataType="anyType"/>
    </xmlCellPr>
  </singleXmlCell>
  <singleXmlCell id="17" xr6:uid="{00000000-000C-0000-FFFF-FFFF02000000}" r="F5" connectionId="0">
    <xmlCellPr id="1" xr6:uid="{00000000-0010-0000-0200-000001000000}" uniqueName="year">
      <xmlPr mapId="3" xpath="/form3/year" xmlDataType="anyType"/>
    </xmlCellPr>
  </singleXmlCell>
  <singleXmlCell id="18" xr6:uid="{00000000-000C-0000-FFFF-FFFF03000000}" r="B11" connectionId="0">
    <xmlCellPr id="1" xr6:uid="{00000000-0010-0000-0300-000001000000}" uniqueName="operator">
      <xmlPr mapId="3" xpath="/form3/operator" xmlDataType="anyTyp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gsrlibrary.com/definitions_well_status_oil_gas_ontario.html" TargetMode="External"/><Relationship Id="rId4" Type="http://schemas.openxmlformats.org/officeDocument/2006/relationships/tableSingleCells" Target="../tables/tableSingleCell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51"/>
  <sheetViews>
    <sheetView showGridLines="0" tabSelected="1" zoomScale="87" zoomScaleNormal="87" workbookViewId="0">
      <selection activeCell="H11" sqref="H11:M11"/>
    </sheetView>
  </sheetViews>
  <sheetFormatPr defaultColWidth="0" defaultRowHeight="0" customHeight="1" zeroHeight="1" x14ac:dyDescent="0.25"/>
  <cols>
    <col min="1" max="1" width="3.54296875" style="1" customWidth="1"/>
    <col min="2" max="2" width="13.26953125" style="1" customWidth="1"/>
    <col min="3" max="3" width="40" style="1" customWidth="1"/>
    <col min="4" max="4" width="20" style="1" customWidth="1"/>
    <col min="5" max="5" width="10" style="1" customWidth="1"/>
    <col min="6" max="6" width="13.26953125" style="1" customWidth="1"/>
    <col min="7" max="7" width="16.54296875" style="1" customWidth="1"/>
    <col min="8" max="8" width="13.1796875" style="1" customWidth="1"/>
    <col min="9" max="9" width="13.453125" style="1" customWidth="1"/>
    <col min="10" max="13" width="3.26953125" style="1" customWidth="1"/>
    <col min="14" max="15" width="3.26953125" style="8" customWidth="1"/>
    <col min="16" max="16" width="3.54296875" style="8" customWidth="1"/>
    <col min="17" max="17" width="5.453125" style="8" customWidth="1"/>
    <col min="18" max="64" width="3.26953125" style="1" customWidth="1"/>
    <col min="65" max="65" width="5" style="1" customWidth="1"/>
    <col min="66" max="71" width="3.26953125" style="1" hidden="1" customWidth="1"/>
    <col min="72" max="16384" width="9.1796875" style="1" hidden="1"/>
  </cols>
  <sheetData>
    <row r="1" spans="1:64" ht="12.75" customHeight="1" x14ac:dyDescent="0.25">
      <c r="C1" s="10"/>
      <c r="D1" s="10"/>
      <c r="E1" s="10"/>
      <c r="F1" s="10"/>
      <c r="G1" s="10"/>
      <c r="H1" s="10"/>
      <c r="I1" s="10"/>
      <c r="J1" s="10"/>
      <c r="K1" s="10"/>
      <c r="L1" s="10"/>
      <c r="M1" s="10"/>
      <c r="N1" s="37"/>
      <c r="O1" s="37"/>
      <c r="AE1" s="224" t="s">
        <v>42</v>
      </c>
      <c r="AF1" s="224"/>
      <c r="AG1" s="224"/>
      <c r="AH1" s="224"/>
      <c r="AI1" s="224"/>
      <c r="AJ1" s="224"/>
      <c r="AK1" s="224"/>
      <c r="AL1" s="224"/>
      <c r="AM1" s="224"/>
      <c r="AN1" s="224"/>
      <c r="AO1" s="224"/>
      <c r="AP1" s="224"/>
      <c r="AQ1" s="224"/>
      <c r="AR1" s="224"/>
      <c r="AS1" s="224"/>
    </row>
    <row r="2" spans="1:64" ht="12.75" customHeight="1" x14ac:dyDescent="0.25">
      <c r="A2" s="117" t="s">
        <v>374</v>
      </c>
      <c r="B2" s="117"/>
      <c r="C2" s="117"/>
      <c r="D2" s="117"/>
      <c r="E2" s="117"/>
      <c r="F2" s="117"/>
      <c r="G2" s="117"/>
      <c r="H2" s="117"/>
      <c r="I2" s="117"/>
      <c r="J2" s="117"/>
      <c r="K2" s="117"/>
      <c r="L2" s="117"/>
      <c r="M2" s="117"/>
      <c r="N2" s="117"/>
      <c r="O2" s="117"/>
      <c r="P2" s="117"/>
      <c r="R2" s="149" t="s">
        <v>33</v>
      </c>
      <c r="S2" s="149"/>
      <c r="T2" s="149"/>
      <c r="AE2" s="224"/>
      <c r="AF2" s="224"/>
      <c r="AG2" s="224"/>
      <c r="AH2" s="224"/>
      <c r="AI2" s="224"/>
      <c r="AJ2" s="224"/>
      <c r="AK2" s="224"/>
      <c r="AL2" s="224"/>
      <c r="AM2" s="224"/>
      <c r="AN2" s="224"/>
      <c r="AO2" s="224"/>
      <c r="AP2" s="224"/>
      <c r="AQ2" s="224"/>
      <c r="AR2" s="224"/>
      <c r="AS2" s="224"/>
      <c r="BJ2" s="193" t="s">
        <v>43</v>
      </c>
      <c r="BK2" s="193"/>
      <c r="BL2" s="193"/>
    </row>
    <row r="3" spans="1:64" ht="12.75" customHeight="1" x14ac:dyDescent="0.3">
      <c r="C3" s="118" t="s">
        <v>36</v>
      </c>
      <c r="D3" s="118"/>
      <c r="E3" s="118"/>
      <c r="F3" s="118"/>
      <c r="G3" s="118"/>
      <c r="H3" s="118"/>
      <c r="I3" s="118"/>
      <c r="J3" s="10"/>
      <c r="K3" s="10"/>
      <c r="L3" s="10"/>
      <c r="M3" s="10"/>
      <c r="N3" s="37"/>
      <c r="O3" s="37"/>
      <c r="AI3" s="225" t="s">
        <v>35</v>
      </c>
      <c r="AJ3" s="225"/>
      <c r="AK3" s="225"/>
      <c r="AL3" s="226">
        <f>IF(E5="","",E5)</f>
        <v>2020</v>
      </c>
      <c r="AM3" s="154"/>
      <c r="AN3" s="154"/>
      <c r="AO3" s="8"/>
    </row>
    <row r="4" spans="1:64" ht="12.75" customHeight="1" x14ac:dyDescent="0.25">
      <c r="C4" s="118"/>
      <c r="D4" s="118"/>
      <c r="E4" s="118"/>
      <c r="F4" s="118"/>
      <c r="G4" s="118"/>
      <c r="H4" s="118"/>
      <c r="I4" s="118"/>
      <c r="J4" s="10"/>
      <c r="K4" s="240" t="s">
        <v>34</v>
      </c>
      <c r="L4" s="240"/>
      <c r="M4" s="240"/>
      <c r="N4" s="38"/>
      <c r="O4" s="38"/>
      <c r="R4" s="48" t="s">
        <v>388</v>
      </c>
      <c r="S4" s="48"/>
      <c r="T4" s="48"/>
      <c r="U4" s="48"/>
      <c r="V4" s="48"/>
      <c r="W4" s="48"/>
      <c r="X4" s="48"/>
      <c r="Y4" s="48"/>
      <c r="Z4" s="48"/>
      <c r="AA4" s="48"/>
      <c r="AO4" s="8"/>
    </row>
    <row r="5" spans="1:64" ht="12.75" customHeight="1" x14ac:dyDescent="0.25">
      <c r="C5" s="10"/>
      <c r="D5" s="50" t="s">
        <v>35</v>
      </c>
      <c r="E5" s="269">
        <v>2020</v>
      </c>
      <c r="F5" s="51"/>
      <c r="G5" s="11"/>
      <c r="H5" s="10"/>
      <c r="I5" s="10"/>
      <c r="J5" s="10"/>
      <c r="K5" s="10"/>
      <c r="L5" s="10"/>
      <c r="M5" s="10"/>
      <c r="N5" s="37"/>
      <c r="O5" s="37"/>
      <c r="R5" s="196" t="s">
        <v>44</v>
      </c>
      <c r="S5" s="196"/>
      <c r="T5" s="196"/>
      <c r="U5" s="196"/>
      <c r="V5" s="196"/>
      <c r="W5" s="195" t="s">
        <v>48</v>
      </c>
      <c r="X5" s="195"/>
      <c r="Y5" s="195"/>
      <c r="Z5" s="195"/>
      <c r="AA5" s="195" t="s">
        <v>49</v>
      </c>
      <c r="AB5" s="195"/>
      <c r="AC5" s="195"/>
      <c r="AD5" s="195"/>
      <c r="AE5" s="227" t="s">
        <v>52</v>
      </c>
      <c r="AF5" s="227"/>
      <c r="AG5" s="227"/>
      <c r="AH5" s="227"/>
      <c r="AI5" s="227"/>
      <c r="AJ5" s="227"/>
      <c r="AK5" s="227"/>
      <c r="AL5" s="227"/>
      <c r="AM5" s="227"/>
      <c r="AN5" s="195" t="s">
        <v>53</v>
      </c>
      <c r="AO5" s="195"/>
      <c r="AP5" s="195"/>
      <c r="AQ5" s="195"/>
      <c r="AR5" s="195"/>
      <c r="AS5" s="195"/>
      <c r="AT5" s="195"/>
      <c r="AU5" s="195" t="s">
        <v>54</v>
      </c>
      <c r="AV5" s="196"/>
      <c r="AW5" s="196"/>
      <c r="AX5" s="196"/>
      <c r="AZ5" s="136" t="s">
        <v>44</v>
      </c>
      <c r="BA5" s="136"/>
      <c r="BB5" s="136"/>
      <c r="BC5" s="136" t="s">
        <v>63</v>
      </c>
      <c r="BD5" s="136"/>
      <c r="BE5" s="136"/>
      <c r="BF5" s="136" t="s">
        <v>61</v>
      </c>
      <c r="BG5" s="136"/>
      <c r="BH5" s="136"/>
      <c r="BI5" s="136" t="s">
        <v>62</v>
      </c>
      <c r="BJ5" s="136"/>
      <c r="BK5" s="136"/>
      <c r="BL5" s="136"/>
    </row>
    <row r="6" spans="1:64" ht="12.75" customHeight="1" x14ac:dyDescent="0.3">
      <c r="C6" s="10"/>
      <c r="D6" s="10"/>
      <c r="E6" s="10"/>
      <c r="F6" s="12"/>
      <c r="G6" s="11"/>
      <c r="H6" s="10"/>
      <c r="I6" s="10"/>
      <c r="J6" s="10"/>
      <c r="K6" s="10"/>
      <c r="L6" s="10"/>
      <c r="M6" s="10"/>
      <c r="N6" s="37"/>
      <c r="O6" s="37"/>
      <c r="R6" s="196"/>
      <c r="S6" s="196"/>
      <c r="T6" s="196"/>
      <c r="U6" s="196"/>
      <c r="V6" s="196"/>
      <c r="W6" s="195"/>
      <c r="X6" s="195"/>
      <c r="Y6" s="195"/>
      <c r="Z6" s="195"/>
      <c r="AA6" s="195"/>
      <c r="AB6" s="195"/>
      <c r="AC6" s="195"/>
      <c r="AD6" s="195"/>
      <c r="AE6" s="195" t="s">
        <v>50</v>
      </c>
      <c r="AF6" s="195"/>
      <c r="AG6" s="195"/>
      <c r="AH6" s="195" t="s">
        <v>51</v>
      </c>
      <c r="AI6" s="195"/>
      <c r="AJ6" s="195"/>
      <c r="AK6" s="195" t="s">
        <v>400</v>
      </c>
      <c r="AL6" s="196"/>
      <c r="AM6" s="196"/>
      <c r="AN6" s="195"/>
      <c r="AO6" s="195"/>
      <c r="AP6" s="195"/>
      <c r="AQ6" s="195"/>
      <c r="AR6" s="195"/>
      <c r="AS6" s="195"/>
      <c r="AT6" s="195"/>
      <c r="AU6" s="196"/>
      <c r="AV6" s="196"/>
      <c r="AW6" s="196"/>
      <c r="AX6" s="196"/>
      <c r="AZ6" s="137"/>
      <c r="BA6" s="137"/>
      <c r="BB6" s="137"/>
      <c r="BC6" s="137"/>
      <c r="BD6" s="137"/>
      <c r="BE6" s="137"/>
      <c r="BF6" s="137"/>
      <c r="BG6" s="137"/>
      <c r="BH6" s="137"/>
      <c r="BI6" s="137"/>
      <c r="BJ6" s="137"/>
      <c r="BK6" s="137"/>
      <c r="BL6" s="137"/>
    </row>
    <row r="7" spans="1:64" ht="12.75" customHeight="1" x14ac:dyDescent="0.25">
      <c r="B7" s="35" t="s">
        <v>33</v>
      </c>
      <c r="C7" s="119" t="s">
        <v>375</v>
      </c>
      <c r="D7" s="119"/>
      <c r="E7" s="119"/>
      <c r="F7" s="119"/>
      <c r="G7" s="119"/>
      <c r="H7" s="119"/>
      <c r="I7" s="119"/>
      <c r="J7" s="241" t="s">
        <v>402</v>
      </c>
      <c r="K7" s="241"/>
      <c r="L7" s="241"/>
      <c r="M7" s="241"/>
      <c r="N7" s="36"/>
      <c r="O7" s="36"/>
      <c r="R7" s="196"/>
      <c r="S7" s="196"/>
      <c r="T7" s="196"/>
      <c r="U7" s="196"/>
      <c r="V7" s="196"/>
      <c r="W7" s="195"/>
      <c r="X7" s="195"/>
      <c r="Y7" s="195"/>
      <c r="Z7" s="195"/>
      <c r="AA7" s="195"/>
      <c r="AB7" s="195"/>
      <c r="AC7" s="195"/>
      <c r="AD7" s="195"/>
      <c r="AE7" s="195"/>
      <c r="AF7" s="195"/>
      <c r="AG7" s="195"/>
      <c r="AH7" s="195"/>
      <c r="AI7" s="195"/>
      <c r="AJ7" s="195"/>
      <c r="AK7" s="196"/>
      <c r="AL7" s="196"/>
      <c r="AM7" s="196"/>
      <c r="AN7" s="195"/>
      <c r="AO7" s="195"/>
      <c r="AP7" s="195"/>
      <c r="AQ7" s="195"/>
      <c r="AR7" s="195"/>
      <c r="AS7" s="195"/>
      <c r="AT7" s="195"/>
      <c r="AU7" s="196"/>
      <c r="AV7" s="196"/>
      <c r="AW7" s="196"/>
      <c r="AX7" s="196"/>
      <c r="AZ7" s="137"/>
      <c r="BA7" s="137"/>
      <c r="BB7" s="137"/>
      <c r="BC7" s="137"/>
      <c r="BD7" s="137"/>
      <c r="BE7" s="137"/>
      <c r="BF7" s="137"/>
      <c r="BG7" s="137"/>
      <c r="BH7" s="137"/>
      <c r="BI7" s="137"/>
      <c r="BJ7" s="137"/>
      <c r="BK7" s="137"/>
      <c r="BL7" s="137"/>
    </row>
    <row r="8" spans="1:64" ht="12.75" customHeight="1" thickBot="1" x14ac:dyDescent="0.3">
      <c r="B8" s="244" t="s">
        <v>390</v>
      </c>
      <c r="C8" s="244"/>
      <c r="D8" s="244"/>
      <c r="E8" s="244"/>
      <c r="F8" s="244"/>
      <c r="G8" s="244"/>
      <c r="H8" s="244"/>
      <c r="I8" s="244"/>
      <c r="J8" s="244"/>
      <c r="K8" s="244"/>
      <c r="L8" s="244"/>
      <c r="M8" s="244"/>
      <c r="N8" s="39"/>
      <c r="O8" s="39"/>
      <c r="R8" s="197"/>
      <c r="S8" s="197"/>
      <c r="T8" s="197"/>
      <c r="U8" s="197"/>
      <c r="V8" s="197"/>
      <c r="W8" s="215"/>
      <c r="X8" s="215"/>
      <c r="Y8" s="215"/>
      <c r="Z8" s="215"/>
      <c r="AA8" s="215"/>
      <c r="AB8" s="215"/>
      <c r="AC8" s="215"/>
      <c r="AD8" s="215"/>
      <c r="AE8" s="215"/>
      <c r="AF8" s="215"/>
      <c r="AG8" s="215"/>
      <c r="AH8" s="215"/>
      <c r="AI8" s="215"/>
      <c r="AJ8" s="215"/>
      <c r="AK8" s="197"/>
      <c r="AL8" s="197"/>
      <c r="AM8" s="197"/>
      <c r="AN8" s="215"/>
      <c r="AO8" s="215"/>
      <c r="AP8" s="215"/>
      <c r="AQ8" s="215"/>
      <c r="AR8" s="215"/>
      <c r="AS8" s="215"/>
      <c r="AT8" s="215"/>
      <c r="AU8" s="197"/>
      <c r="AV8" s="197"/>
      <c r="AW8" s="197"/>
      <c r="AX8" s="197"/>
      <c r="AZ8" s="194"/>
      <c r="BA8" s="194"/>
      <c r="BB8" s="194"/>
      <c r="BC8" s="194"/>
      <c r="BD8" s="194"/>
      <c r="BE8" s="194"/>
      <c r="BF8" s="194"/>
      <c r="BG8" s="194"/>
      <c r="BH8" s="194"/>
      <c r="BI8" s="194"/>
      <c r="BJ8" s="194"/>
      <c r="BK8" s="194"/>
      <c r="BL8" s="194"/>
    </row>
    <row r="9" spans="1:64" ht="12.75" customHeight="1" thickTop="1" x14ac:dyDescent="0.25">
      <c r="B9" s="245"/>
      <c r="C9" s="245"/>
      <c r="D9" s="245"/>
      <c r="E9" s="245"/>
      <c r="F9" s="245"/>
      <c r="G9" s="245"/>
      <c r="H9" s="245"/>
      <c r="I9" s="245"/>
      <c r="J9" s="245"/>
      <c r="K9" s="245"/>
      <c r="L9" s="245"/>
      <c r="M9" s="245"/>
      <c r="N9" s="36"/>
      <c r="O9" s="36"/>
      <c r="R9" s="72" t="s">
        <v>45</v>
      </c>
      <c r="S9" s="73"/>
      <c r="T9" s="73"/>
      <c r="U9" s="73"/>
      <c r="V9" s="74"/>
      <c r="W9" s="81"/>
      <c r="X9" s="82"/>
      <c r="Y9" s="82"/>
      <c r="Z9" s="83"/>
      <c r="AA9" s="81"/>
      <c r="AB9" s="82"/>
      <c r="AC9" s="82"/>
      <c r="AD9" s="83"/>
      <c r="AE9" s="59"/>
      <c r="AF9" s="60"/>
      <c r="AG9" s="61"/>
      <c r="AH9" s="59"/>
      <c r="AI9" s="60"/>
      <c r="AJ9" s="61"/>
      <c r="AK9" s="59"/>
      <c r="AL9" s="60"/>
      <c r="AM9" s="61"/>
      <c r="AN9" s="228" t="str">
        <f>IF(AE9*0.5=0,"",AE9*0.5)</f>
        <v/>
      </c>
      <c r="AO9" s="229"/>
      <c r="AP9" s="229"/>
      <c r="AQ9" s="229"/>
      <c r="AR9" s="229"/>
      <c r="AS9" s="229"/>
      <c r="AT9" s="230"/>
      <c r="AU9" s="96" t="str">
        <f>IF(IF(AND(SUM(AN9,AN11,AQ11)&lt;100,OR(W9&gt;=1,AA9&gt;=1)),100,SUM(AN9,AN11,AQ11))=0,"",IF(AND(SUM(AN9,AN11,AQ11)&lt;100,OR(W9&gt;=1,AA9&gt;=1)),100,SUM(AN9,AN11,AQ11)))</f>
        <v/>
      </c>
      <c r="AV9" s="97"/>
      <c r="AW9" s="97"/>
      <c r="AX9" s="98"/>
      <c r="AZ9" s="198" t="s">
        <v>64</v>
      </c>
      <c r="BA9" s="198"/>
      <c r="BB9" s="198"/>
      <c r="BC9" s="214"/>
      <c r="BD9" s="214"/>
      <c r="BE9" s="214"/>
      <c r="BF9" s="56">
        <v>250</v>
      </c>
      <c r="BG9" s="56"/>
      <c r="BH9" s="56"/>
      <c r="BI9" s="206" t="str">
        <f>IF(BF9*BC9=0,"",BF9*BC9)</f>
        <v/>
      </c>
      <c r="BJ9" s="207"/>
      <c r="BK9" s="207"/>
      <c r="BL9" s="207"/>
    </row>
    <row r="10" spans="1:64" ht="12.75" customHeight="1" x14ac:dyDescent="0.25">
      <c r="B10" s="246" t="s">
        <v>386</v>
      </c>
      <c r="C10" s="247"/>
      <c r="D10" s="247"/>
      <c r="E10" s="247"/>
      <c r="F10" s="247"/>
      <c r="G10" s="248"/>
      <c r="H10" s="247" t="s">
        <v>395</v>
      </c>
      <c r="I10" s="247"/>
      <c r="J10" s="247"/>
      <c r="K10" s="247"/>
      <c r="L10" s="247"/>
      <c r="M10" s="248"/>
      <c r="N10" s="40"/>
      <c r="O10" s="40"/>
      <c r="R10" s="75"/>
      <c r="S10" s="76"/>
      <c r="T10" s="76"/>
      <c r="U10" s="76"/>
      <c r="V10" s="77"/>
      <c r="W10" s="84"/>
      <c r="X10" s="85"/>
      <c r="Y10" s="85"/>
      <c r="Z10" s="86"/>
      <c r="AA10" s="84"/>
      <c r="AB10" s="85"/>
      <c r="AC10" s="85"/>
      <c r="AD10" s="86"/>
      <c r="AE10" s="62"/>
      <c r="AF10" s="63"/>
      <c r="AG10" s="64"/>
      <c r="AH10" s="62"/>
      <c r="AI10" s="63"/>
      <c r="AJ10" s="64"/>
      <c r="AK10" s="62"/>
      <c r="AL10" s="63"/>
      <c r="AM10" s="64"/>
      <c r="AN10" s="108" t="s">
        <v>56</v>
      </c>
      <c r="AO10" s="109"/>
      <c r="AP10" s="109"/>
      <c r="AQ10" s="109"/>
      <c r="AR10" s="109"/>
      <c r="AS10" s="109"/>
      <c r="AT10" s="110"/>
      <c r="AU10" s="99"/>
      <c r="AV10" s="100"/>
      <c r="AW10" s="100"/>
      <c r="AX10" s="101"/>
      <c r="AZ10" s="199"/>
      <c r="BA10" s="199"/>
      <c r="BB10" s="199"/>
      <c r="BC10" s="92"/>
      <c r="BD10" s="92"/>
      <c r="BE10" s="92"/>
      <c r="BF10" s="57"/>
      <c r="BG10" s="57"/>
      <c r="BH10" s="57"/>
      <c r="BI10" s="91"/>
      <c r="BJ10" s="91"/>
      <c r="BK10" s="91"/>
      <c r="BL10" s="91"/>
    </row>
    <row r="11" spans="1:64" ht="12.75" customHeight="1" x14ac:dyDescent="0.25">
      <c r="B11" s="249"/>
      <c r="C11" s="181"/>
      <c r="D11" s="181"/>
      <c r="E11" s="181"/>
      <c r="F11" s="181"/>
      <c r="G11" s="182"/>
      <c r="H11" s="250"/>
      <c r="I11" s="250"/>
      <c r="J11" s="250"/>
      <c r="K11" s="250"/>
      <c r="L11" s="250"/>
      <c r="M11" s="251"/>
      <c r="N11" s="41"/>
      <c r="O11" s="41"/>
      <c r="R11" s="75"/>
      <c r="S11" s="76"/>
      <c r="T11" s="76"/>
      <c r="U11" s="76"/>
      <c r="V11" s="77"/>
      <c r="W11" s="84"/>
      <c r="X11" s="85"/>
      <c r="Y11" s="85"/>
      <c r="Z11" s="86"/>
      <c r="AA11" s="84"/>
      <c r="AB11" s="85"/>
      <c r="AC11" s="85"/>
      <c r="AD11" s="86"/>
      <c r="AE11" s="62"/>
      <c r="AF11" s="63"/>
      <c r="AG11" s="64"/>
      <c r="AH11" s="62"/>
      <c r="AI11" s="63"/>
      <c r="AJ11" s="64"/>
      <c r="AK11" s="62"/>
      <c r="AL11" s="63"/>
      <c r="AM11" s="64"/>
      <c r="AN11" s="111" t="str">
        <f>IF(AH9*0.15=0,"",AH9*0.15)</f>
        <v/>
      </c>
      <c r="AO11" s="112"/>
      <c r="AP11" s="113"/>
      <c r="AQ11" s="111" t="str">
        <f>IF(AK9*0.5=0,"",AK9*0.5)</f>
        <v/>
      </c>
      <c r="AR11" s="112"/>
      <c r="AS11" s="112"/>
      <c r="AT11" s="113"/>
      <c r="AU11" s="102"/>
      <c r="AV11" s="103"/>
      <c r="AW11" s="103"/>
      <c r="AX11" s="104"/>
      <c r="AZ11" s="200" t="s">
        <v>65</v>
      </c>
      <c r="BA11" s="201"/>
      <c r="BB11" s="202"/>
      <c r="BC11" s="218"/>
      <c r="BD11" s="219"/>
      <c r="BE11" s="220"/>
      <c r="BF11" s="143">
        <v>100</v>
      </c>
      <c r="BG11" s="144"/>
      <c r="BH11" s="145"/>
      <c r="BI11" s="208" t="str">
        <f>IF(BF11*BC11=0,"",BF11*BC11)</f>
        <v/>
      </c>
      <c r="BJ11" s="209"/>
      <c r="BK11" s="209"/>
      <c r="BL11" s="210"/>
    </row>
    <row r="12" spans="1:64" ht="12.75" customHeight="1" x14ac:dyDescent="0.25">
      <c r="R12" s="78"/>
      <c r="S12" s="79"/>
      <c r="T12" s="79"/>
      <c r="U12" s="79"/>
      <c r="V12" s="80"/>
      <c r="W12" s="87"/>
      <c r="X12" s="88"/>
      <c r="Y12" s="88"/>
      <c r="Z12" s="89"/>
      <c r="AA12" s="87"/>
      <c r="AB12" s="88"/>
      <c r="AC12" s="88"/>
      <c r="AD12" s="89"/>
      <c r="AE12" s="65"/>
      <c r="AF12" s="66"/>
      <c r="AG12" s="67"/>
      <c r="AH12" s="65"/>
      <c r="AI12" s="66"/>
      <c r="AJ12" s="67"/>
      <c r="AK12" s="65"/>
      <c r="AL12" s="66"/>
      <c r="AM12" s="67"/>
      <c r="AN12" s="108" t="s">
        <v>57</v>
      </c>
      <c r="AO12" s="109"/>
      <c r="AP12" s="110"/>
      <c r="AQ12" s="237" t="s">
        <v>60</v>
      </c>
      <c r="AR12" s="238"/>
      <c r="AS12" s="238"/>
      <c r="AT12" s="239"/>
      <c r="AU12" s="93" t="s">
        <v>58</v>
      </c>
      <c r="AV12" s="94"/>
      <c r="AW12" s="94"/>
      <c r="AX12" s="95"/>
      <c r="AZ12" s="203"/>
      <c r="BA12" s="204"/>
      <c r="BB12" s="205"/>
      <c r="BC12" s="221"/>
      <c r="BD12" s="222"/>
      <c r="BE12" s="223"/>
      <c r="BF12" s="102"/>
      <c r="BG12" s="103"/>
      <c r="BH12" s="104"/>
      <c r="BI12" s="211"/>
      <c r="BJ12" s="212"/>
      <c r="BK12" s="212"/>
      <c r="BL12" s="213"/>
    </row>
    <row r="13" spans="1:64" ht="12.75" customHeight="1" x14ac:dyDescent="0.25">
      <c r="B13" s="242" t="s">
        <v>32</v>
      </c>
      <c r="C13" s="242"/>
      <c r="D13" s="242"/>
      <c r="E13" s="242"/>
      <c r="F13" s="242"/>
      <c r="G13" s="242"/>
      <c r="H13" s="242"/>
      <c r="I13" s="242"/>
      <c r="J13" s="242"/>
      <c r="K13" s="242"/>
      <c r="L13" s="242"/>
      <c r="M13" s="242"/>
      <c r="N13" s="42"/>
      <c r="O13" s="42"/>
      <c r="R13" s="69" t="s">
        <v>46</v>
      </c>
      <c r="S13" s="69"/>
      <c r="T13" s="69"/>
      <c r="U13" s="69"/>
      <c r="V13" s="69"/>
      <c r="W13" s="90"/>
      <c r="X13" s="90"/>
      <c r="Y13" s="90"/>
      <c r="Z13" s="90"/>
      <c r="AA13" s="90"/>
      <c r="AB13" s="90"/>
      <c r="AC13" s="90"/>
      <c r="AD13" s="90"/>
      <c r="AE13" s="58"/>
      <c r="AF13" s="58"/>
      <c r="AG13" s="58"/>
      <c r="AH13" s="58"/>
      <c r="AI13" s="58"/>
      <c r="AJ13" s="58"/>
      <c r="AK13" s="58"/>
      <c r="AL13" s="58"/>
      <c r="AM13" s="58"/>
      <c r="AN13" s="111" t="str">
        <f>IF(AH13*0.15=0,"",AH13*0.15)</f>
        <v/>
      </c>
      <c r="AO13" s="112"/>
      <c r="AP13" s="112"/>
      <c r="AQ13" s="112"/>
      <c r="AR13" s="112"/>
      <c r="AS13" s="112"/>
      <c r="AT13" s="113"/>
      <c r="AU13" s="143" t="str">
        <f>IF(IF(AND(SUM(AN13,AN15,AQ15)&lt;100,OR(W13&gt;=1,AA13&gt;=1)),100,SUM(AN13,AN15,AQ15))=0,"",IF(AND(SUM(AN13,AN15,AQ15)&lt;100,OR(W13&gt;=1,AA13&gt;=1)),100,SUM(AN13,AN15,AQ15)))</f>
        <v/>
      </c>
      <c r="AV13" s="144"/>
      <c r="AW13" s="144"/>
      <c r="AX13" s="145"/>
      <c r="AZ13" s="199" t="s">
        <v>66</v>
      </c>
      <c r="BA13" s="199"/>
      <c r="BB13" s="199"/>
      <c r="BC13" s="92"/>
      <c r="BD13" s="92"/>
      <c r="BE13" s="92"/>
      <c r="BF13" s="57">
        <v>250</v>
      </c>
      <c r="BG13" s="57"/>
      <c r="BH13" s="57"/>
      <c r="BI13" s="192" t="str">
        <f t="shared" ref="BI13" si="0">IF(BF13*BC13=0,"",BF13*BC13)</f>
        <v/>
      </c>
      <c r="BJ13" s="91"/>
      <c r="BK13" s="91"/>
      <c r="BL13" s="91"/>
    </row>
    <row r="14" spans="1:64" ht="12.75" customHeight="1" x14ac:dyDescent="0.25">
      <c r="B14" s="243" t="s">
        <v>373</v>
      </c>
      <c r="C14" s="252" t="s">
        <v>28</v>
      </c>
      <c r="D14" s="253"/>
      <c r="E14" s="258" t="s">
        <v>379</v>
      </c>
      <c r="F14" s="259"/>
      <c r="G14" s="132" t="s">
        <v>380</v>
      </c>
      <c r="H14" s="139" t="s">
        <v>29</v>
      </c>
      <c r="I14" s="136" t="s">
        <v>30</v>
      </c>
      <c r="J14" s="123" t="s">
        <v>31</v>
      </c>
      <c r="K14" s="124"/>
      <c r="L14" s="124"/>
      <c r="M14" s="125"/>
      <c r="N14" s="43"/>
      <c r="O14" s="43"/>
      <c r="R14" s="69"/>
      <c r="S14" s="69"/>
      <c r="T14" s="69"/>
      <c r="U14" s="69"/>
      <c r="V14" s="69"/>
      <c r="W14" s="90"/>
      <c r="X14" s="90"/>
      <c r="Y14" s="90"/>
      <c r="Z14" s="90"/>
      <c r="AA14" s="90"/>
      <c r="AB14" s="90"/>
      <c r="AC14" s="90"/>
      <c r="AD14" s="90"/>
      <c r="AE14" s="58"/>
      <c r="AF14" s="58"/>
      <c r="AG14" s="58"/>
      <c r="AH14" s="58"/>
      <c r="AI14" s="58"/>
      <c r="AJ14" s="58"/>
      <c r="AK14" s="58"/>
      <c r="AL14" s="58"/>
      <c r="AM14" s="58"/>
      <c r="AN14" s="108" t="s">
        <v>57</v>
      </c>
      <c r="AO14" s="109"/>
      <c r="AP14" s="109"/>
      <c r="AQ14" s="109"/>
      <c r="AR14" s="109"/>
      <c r="AS14" s="109"/>
      <c r="AT14" s="110"/>
      <c r="AU14" s="99"/>
      <c r="AV14" s="100"/>
      <c r="AW14" s="100"/>
      <c r="AX14" s="101"/>
      <c r="AZ14" s="199"/>
      <c r="BA14" s="199"/>
      <c r="BB14" s="199"/>
      <c r="BC14" s="92"/>
      <c r="BD14" s="92"/>
      <c r="BE14" s="92"/>
      <c r="BF14" s="57"/>
      <c r="BG14" s="57"/>
      <c r="BH14" s="57"/>
      <c r="BI14" s="91"/>
      <c r="BJ14" s="91"/>
      <c r="BK14" s="91"/>
      <c r="BL14" s="91"/>
    </row>
    <row r="15" spans="1:64" ht="12.75" customHeight="1" x14ac:dyDescent="0.25">
      <c r="B15" s="243"/>
      <c r="C15" s="254"/>
      <c r="D15" s="255"/>
      <c r="E15" s="260"/>
      <c r="F15" s="261"/>
      <c r="G15" s="132"/>
      <c r="H15" s="140"/>
      <c r="I15" s="137"/>
      <c r="J15" s="126"/>
      <c r="K15" s="127"/>
      <c r="L15" s="127"/>
      <c r="M15" s="128"/>
      <c r="N15" s="43"/>
      <c r="O15" s="43"/>
      <c r="R15" s="69"/>
      <c r="S15" s="69"/>
      <c r="T15" s="69"/>
      <c r="U15" s="69"/>
      <c r="V15" s="69"/>
      <c r="W15" s="90"/>
      <c r="X15" s="90"/>
      <c r="Y15" s="90"/>
      <c r="Z15" s="90"/>
      <c r="AA15" s="90"/>
      <c r="AB15" s="90"/>
      <c r="AC15" s="90"/>
      <c r="AD15" s="90"/>
      <c r="AE15" s="58"/>
      <c r="AF15" s="58"/>
      <c r="AG15" s="58"/>
      <c r="AH15" s="58"/>
      <c r="AI15" s="58"/>
      <c r="AJ15" s="58"/>
      <c r="AK15" s="58"/>
      <c r="AL15" s="58"/>
      <c r="AM15" s="58"/>
      <c r="AN15" s="111" t="str">
        <f>IF(AK13*0.5=0,"",AK13*0.5)</f>
        <v/>
      </c>
      <c r="AO15" s="112"/>
      <c r="AP15" s="113"/>
      <c r="AQ15" s="111" t="str">
        <f>IF(AE13*0.5=0,"",AE13*0.5)</f>
        <v/>
      </c>
      <c r="AR15" s="112"/>
      <c r="AS15" s="112"/>
      <c r="AT15" s="113"/>
      <c r="AU15" s="102"/>
      <c r="AV15" s="103"/>
      <c r="AW15" s="103"/>
      <c r="AX15" s="104"/>
      <c r="AZ15" s="199" t="s">
        <v>67</v>
      </c>
      <c r="BA15" s="199"/>
      <c r="BB15" s="199"/>
      <c r="BC15" s="92"/>
      <c r="BD15" s="92"/>
      <c r="BE15" s="92"/>
      <c r="BF15" s="57">
        <v>250</v>
      </c>
      <c r="BG15" s="57"/>
      <c r="BH15" s="57"/>
      <c r="BI15" s="192" t="str">
        <f t="shared" ref="BI15" si="1">IF(BF15*BC15=0,"",BF15*BC15)</f>
        <v/>
      </c>
      <c r="BJ15" s="192"/>
      <c r="BK15" s="192"/>
      <c r="BL15" s="192"/>
    </row>
    <row r="16" spans="1:64" ht="12.75" customHeight="1" x14ac:dyDescent="0.25">
      <c r="B16" s="243"/>
      <c r="C16" s="256"/>
      <c r="D16" s="257"/>
      <c r="E16" s="262"/>
      <c r="F16" s="263"/>
      <c r="G16" s="132"/>
      <c r="H16" s="141"/>
      <c r="I16" s="138"/>
      <c r="J16" s="129"/>
      <c r="K16" s="130"/>
      <c r="L16" s="130"/>
      <c r="M16" s="131"/>
      <c r="N16" s="43"/>
      <c r="O16" s="43"/>
      <c r="R16" s="69"/>
      <c r="S16" s="69"/>
      <c r="T16" s="69"/>
      <c r="U16" s="69"/>
      <c r="V16" s="69"/>
      <c r="W16" s="90"/>
      <c r="X16" s="90"/>
      <c r="Y16" s="90"/>
      <c r="Z16" s="90"/>
      <c r="AA16" s="90"/>
      <c r="AB16" s="90"/>
      <c r="AC16" s="90"/>
      <c r="AD16" s="90"/>
      <c r="AE16" s="58"/>
      <c r="AF16" s="58"/>
      <c r="AG16" s="58"/>
      <c r="AH16" s="58"/>
      <c r="AI16" s="58"/>
      <c r="AJ16" s="58"/>
      <c r="AK16" s="58"/>
      <c r="AL16" s="58"/>
      <c r="AM16" s="58"/>
      <c r="AN16" s="108" t="s">
        <v>60</v>
      </c>
      <c r="AO16" s="109"/>
      <c r="AP16" s="110"/>
      <c r="AQ16" s="108" t="s">
        <v>56</v>
      </c>
      <c r="AR16" s="109"/>
      <c r="AS16" s="109"/>
      <c r="AT16" s="110"/>
      <c r="AU16" s="93" t="s">
        <v>59</v>
      </c>
      <c r="AV16" s="94"/>
      <c r="AW16" s="94"/>
      <c r="AX16" s="95"/>
      <c r="AZ16" s="199"/>
      <c r="BA16" s="199"/>
      <c r="BB16" s="199"/>
      <c r="BC16" s="92"/>
      <c r="BD16" s="92"/>
      <c r="BE16" s="92"/>
      <c r="BF16" s="57"/>
      <c r="BG16" s="57"/>
      <c r="BH16" s="57"/>
      <c r="BI16" s="192"/>
      <c r="BJ16" s="192"/>
      <c r="BK16" s="192"/>
      <c r="BL16" s="192"/>
    </row>
    <row r="17" spans="2:64" ht="12.75" customHeight="1" x14ac:dyDescent="0.25">
      <c r="B17" s="30"/>
      <c r="C17" s="216"/>
      <c r="D17" s="217"/>
      <c r="E17" s="265"/>
      <c r="F17" s="266"/>
      <c r="G17" s="29"/>
      <c r="H17" s="28"/>
      <c r="I17" s="28"/>
      <c r="J17" s="114"/>
      <c r="K17" s="114"/>
      <c r="L17" s="114"/>
      <c r="M17" s="114"/>
      <c r="N17" s="44"/>
      <c r="O17" s="44"/>
      <c r="R17" s="70" t="s">
        <v>387</v>
      </c>
      <c r="S17" s="70"/>
      <c r="T17" s="70"/>
      <c r="U17" s="70"/>
      <c r="V17" s="70"/>
      <c r="W17" s="68"/>
      <c r="X17" s="68"/>
      <c r="Y17" s="68"/>
      <c r="Z17" s="68"/>
      <c r="AA17" s="68"/>
      <c r="AB17" s="68"/>
      <c r="AC17" s="68"/>
      <c r="AD17" s="68"/>
      <c r="AE17" s="58"/>
      <c r="AF17" s="58"/>
      <c r="AG17" s="58"/>
      <c r="AH17" s="58"/>
      <c r="AI17" s="58"/>
      <c r="AJ17" s="58"/>
      <c r="AK17" s="68"/>
      <c r="AL17" s="68"/>
      <c r="AM17" s="68"/>
      <c r="AN17" s="111" t="str">
        <f>IF(AE17*0.5=0,"",AE17*0.5)</f>
        <v/>
      </c>
      <c r="AO17" s="112"/>
      <c r="AP17" s="112"/>
      <c r="AQ17" s="112"/>
      <c r="AR17" s="112"/>
      <c r="AS17" s="112"/>
      <c r="AT17" s="113"/>
      <c r="AU17" s="143" t="str">
        <f>IF(SUM(AN17,AN19)=0,"",SUM(AN17,AN19))</f>
        <v/>
      </c>
      <c r="AV17" s="144"/>
      <c r="AW17" s="144"/>
      <c r="AX17" s="145"/>
      <c r="AZ17" s="70" t="s">
        <v>68</v>
      </c>
      <c r="BA17" s="70"/>
      <c r="BB17" s="70"/>
      <c r="BC17" s="92"/>
      <c r="BD17" s="92"/>
      <c r="BE17" s="92"/>
      <c r="BF17" s="57">
        <v>100</v>
      </c>
      <c r="BG17" s="57"/>
      <c r="BH17" s="57"/>
      <c r="BI17" s="192" t="str">
        <f t="shared" ref="BI17" si="2">IF(BF17*BC17=0,"",BF17*BC17)</f>
        <v/>
      </c>
      <c r="BJ17" s="91"/>
      <c r="BK17" s="91"/>
      <c r="BL17" s="91"/>
    </row>
    <row r="18" spans="2:64" ht="12.75" customHeight="1" x14ac:dyDescent="0.25">
      <c r="B18" s="31"/>
      <c r="C18" s="216"/>
      <c r="D18" s="217"/>
      <c r="E18" s="265"/>
      <c r="F18" s="266"/>
      <c r="G18" s="29"/>
      <c r="H18" s="27"/>
      <c r="I18" s="27"/>
      <c r="J18" s="114"/>
      <c r="K18" s="114"/>
      <c r="L18" s="114"/>
      <c r="M18" s="114"/>
      <c r="N18" s="44"/>
      <c r="O18" s="44"/>
      <c r="R18" s="70"/>
      <c r="S18" s="70"/>
      <c r="T18" s="70"/>
      <c r="U18" s="70"/>
      <c r="V18" s="70"/>
      <c r="W18" s="68"/>
      <c r="X18" s="68"/>
      <c r="Y18" s="68"/>
      <c r="Z18" s="68"/>
      <c r="AA18" s="68"/>
      <c r="AB18" s="68"/>
      <c r="AC18" s="68"/>
      <c r="AD18" s="68"/>
      <c r="AE18" s="58"/>
      <c r="AF18" s="58"/>
      <c r="AG18" s="58"/>
      <c r="AH18" s="58"/>
      <c r="AI18" s="58"/>
      <c r="AJ18" s="58"/>
      <c r="AK18" s="68"/>
      <c r="AL18" s="68"/>
      <c r="AM18" s="68"/>
      <c r="AN18" s="231" t="s">
        <v>56</v>
      </c>
      <c r="AO18" s="232"/>
      <c r="AP18" s="232"/>
      <c r="AQ18" s="232"/>
      <c r="AR18" s="232"/>
      <c r="AS18" s="232"/>
      <c r="AT18" s="233"/>
      <c r="AU18" s="99"/>
      <c r="AV18" s="100"/>
      <c r="AW18" s="100"/>
      <c r="AX18" s="101"/>
      <c r="AZ18" s="70"/>
      <c r="BA18" s="70"/>
      <c r="BB18" s="70"/>
      <c r="BC18" s="92"/>
      <c r="BD18" s="92"/>
      <c r="BE18" s="92"/>
      <c r="BF18" s="57"/>
      <c r="BG18" s="57"/>
      <c r="BH18" s="57"/>
      <c r="BI18" s="91"/>
      <c r="BJ18" s="91"/>
      <c r="BK18" s="91"/>
      <c r="BL18" s="91"/>
    </row>
    <row r="19" spans="2:64" ht="12.75" customHeight="1" x14ac:dyDescent="0.25">
      <c r="B19" s="31"/>
      <c r="C19" s="264"/>
      <c r="D19" s="264"/>
      <c r="E19" s="265"/>
      <c r="F19" s="266"/>
      <c r="G19" s="29"/>
      <c r="H19" s="28"/>
      <c r="I19" s="28"/>
      <c r="J19" s="114"/>
      <c r="K19" s="114"/>
      <c r="L19" s="114"/>
      <c r="M19" s="114"/>
      <c r="N19" s="44"/>
      <c r="O19" s="44"/>
      <c r="R19" s="70"/>
      <c r="S19" s="70"/>
      <c r="T19" s="70"/>
      <c r="U19" s="70"/>
      <c r="V19" s="70"/>
      <c r="W19" s="68"/>
      <c r="X19" s="68"/>
      <c r="Y19" s="68"/>
      <c r="Z19" s="68"/>
      <c r="AA19" s="68"/>
      <c r="AB19" s="68"/>
      <c r="AC19" s="68"/>
      <c r="AD19" s="68"/>
      <c r="AE19" s="58"/>
      <c r="AF19" s="58"/>
      <c r="AG19" s="58"/>
      <c r="AH19" s="58"/>
      <c r="AI19" s="58"/>
      <c r="AJ19" s="58"/>
      <c r="AK19" s="68"/>
      <c r="AL19" s="68"/>
      <c r="AM19" s="68"/>
      <c r="AN19" s="234" t="str">
        <f>IF(AH17*0.15=0,"",AH17*0.15)</f>
        <v/>
      </c>
      <c r="AO19" s="235"/>
      <c r="AP19" s="235"/>
      <c r="AQ19" s="235"/>
      <c r="AR19" s="235"/>
      <c r="AS19" s="235"/>
      <c r="AT19" s="236"/>
      <c r="AU19" s="99"/>
      <c r="AV19" s="100"/>
      <c r="AW19" s="100"/>
      <c r="AX19" s="101"/>
      <c r="AZ19" s="91"/>
      <c r="BA19" s="91"/>
      <c r="BB19" s="91"/>
      <c r="BC19" s="91"/>
      <c r="BD19" s="91"/>
      <c r="BE19" s="91"/>
      <c r="BF19" s="91"/>
      <c r="BG19" s="91"/>
      <c r="BH19" s="91"/>
      <c r="BI19" s="91"/>
      <c r="BJ19" s="91"/>
      <c r="BK19" s="91"/>
      <c r="BL19" s="91"/>
    </row>
    <row r="20" spans="2:64" ht="12.75" customHeight="1" x14ac:dyDescent="0.25">
      <c r="B20" s="31"/>
      <c r="C20" s="264"/>
      <c r="D20" s="264"/>
      <c r="E20" s="265"/>
      <c r="F20" s="266"/>
      <c r="G20" s="29"/>
      <c r="H20" s="27"/>
      <c r="I20" s="27"/>
      <c r="J20" s="114"/>
      <c r="K20" s="114"/>
      <c r="L20" s="114"/>
      <c r="M20" s="114"/>
      <c r="N20" s="44"/>
      <c r="O20" s="44"/>
      <c r="R20" s="70"/>
      <c r="S20" s="70"/>
      <c r="T20" s="70"/>
      <c r="U20" s="70"/>
      <c r="V20" s="70"/>
      <c r="W20" s="68"/>
      <c r="X20" s="68"/>
      <c r="Y20" s="68"/>
      <c r="Z20" s="68"/>
      <c r="AA20" s="68"/>
      <c r="AB20" s="68"/>
      <c r="AC20" s="68"/>
      <c r="AD20" s="68"/>
      <c r="AE20" s="58"/>
      <c r="AF20" s="58"/>
      <c r="AG20" s="58"/>
      <c r="AH20" s="58"/>
      <c r="AI20" s="58"/>
      <c r="AJ20" s="58"/>
      <c r="AK20" s="68"/>
      <c r="AL20" s="68"/>
      <c r="AM20" s="68"/>
      <c r="AN20" s="178" t="s">
        <v>57</v>
      </c>
      <c r="AO20" s="179"/>
      <c r="AP20" s="179"/>
      <c r="AQ20" s="179"/>
      <c r="AR20" s="179"/>
      <c r="AS20" s="179"/>
      <c r="AT20" s="180"/>
      <c r="AU20" s="102"/>
      <c r="AV20" s="103"/>
      <c r="AW20" s="103"/>
      <c r="AX20" s="104"/>
      <c r="AZ20" s="91"/>
      <c r="BA20" s="91"/>
      <c r="BB20" s="91"/>
      <c r="BC20" s="91"/>
      <c r="BD20" s="91"/>
      <c r="BE20" s="91"/>
      <c r="BF20" s="91"/>
      <c r="BG20" s="91"/>
      <c r="BH20" s="91"/>
      <c r="BI20" s="91"/>
      <c r="BJ20" s="91"/>
      <c r="BK20" s="91"/>
      <c r="BL20" s="91"/>
    </row>
    <row r="21" spans="2:64" ht="12.75" customHeight="1" x14ac:dyDescent="0.25">
      <c r="B21" s="31"/>
      <c r="C21" s="216"/>
      <c r="D21" s="217"/>
      <c r="E21" s="265"/>
      <c r="F21" s="266"/>
      <c r="G21" s="29"/>
      <c r="H21" s="28"/>
      <c r="I21" s="28"/>
      <c r="J21" s="114"/>
      <c r="K21" s="114"/>
      <c r="L21" s="114"/>
      <c r="M21" s="114"/>
      <c r="N21" s="44"/>
      <c r="O21" s="44"/>
      <c r="R21" s="71" t="s">
        <v>47</v>
      </c>
      <c r="S21" s="71"/>
      <c r="T21" s="71"/>
      <c r="U21" s="71"/>
      <c r="V21" s="71"/>
      <c r="W21" s="69" t="str">
        <f>IF(SUM(W9:Z16)=0, "", SUM(W9:Z16))</f>
        <v/>
      </c>
      <c r="X21" s="69"/>
      <c r="Y21" s="69"/>
      <c r="Z21" s="69"/>
      <c r="AA21" s="69" t="str">
        <f>IF(SUM(AA9:AD16)=0,"",SUM(AA9:AD16))</f>
        <v/>
      </c>
      <c r="AB21" s="69"/>
      <c r="AC21" s="69"/>
      <c r="AD21" s="69"/>
      <c r="AE21" s="184" t="str">
        <f>IF(SUM(AE9:AG20)=0,"",SUM(AE9:AG20))</f>
        <v/>
      </c>
      <c r="AF21" s="184"/>
      <c r="AG21" s="184"/>
      <c r="AH21" s="184" t="str">
        <f>IF(SUM(AH9:AJ20)=0,"",SUM(AH9:AJ20))</f>
        <v/>
      </c>
      <c r="AI21" s="184"/>
      <c r="AJ21" s="184"/>
      <c r="AK21" s="184" t="str">
        <f>IF(SUM(AK9:AM16)=0,"",SUM(AK9:AM16))</f>
        <v/>
      </c>
      <c r="AL21" s="184"/>
      <c r="AM21" s="184"/>
      <c r="AN21" s="185"/>
      <c r="AO21" s="185"/>
      <c r="AP21" s="185"/>
      <c r="AQ21" s="185"/>
      <c r="AR21" s="185"/>
      <c r="AS21" s="185"/>
      <c r="AT21" s="185"/>
      <c r="AU21" s="105" t="s">
        <v>55</v>
      </c>
      <c r="AV21" s="106" t="str">
        <f>IF(SUM(AU9,AU13,AU17)=0,"",SUM(AU9,AU13,AU17))</f>
        <v/>
      </c>
      <c r="AW21" s="107"/>
      <c r="AX21" s="107"/>
      <c r="AZ21" s="91"/>
      <c r="BA21" s="91"/>
      <c r="BB21" s="91"/>
      <c r="BC21" s="91" t="str">
        <f>IF(SUM(BC9:BE18)=0,"",SUM(BC9:BE18))</f>
        <v/>
      </c>
      <c r="BD21" s="91"/>
      <c r="BE21" s="91"/>
      <c r="BF21" s="91"/>
      <c r="BG21" s="91"/>
      <c r="BH21" s="91"/>
      <c r="BI21" s="186" t="s">
        <v>69</v>
      </c>
      <c r="BJ21" s="188" t="str">
        <f>IF(SUM(BI9:BL18)=0,"",SUM(BI9:BL18))</f>
        <v/>
      </c>
      <c r="BK21" s="188"/>
      <c r="BL21" s="189"/>
    </row>
    <row r="22" spans="2:64" ht="12.75" customHeight="1" x14ac:dyDescent="0.25">
      <c r="B22" s="31"/>
      <c r="C22" s="216"/>
      <c r="D22" s="217"/>
      <c r="E22" s="265"/>
      <c r="F22" s="266"/>
      <c r="G22" s="29"/>
      <c r="H22" s="27"/>
      <c r="I22" s="27"/>
      <c r="J22" s="114"/>
      <c r="K22" s="114"/>
      <c r="L22" s="114"/>
      <c r="M22" s="114"/>
      <c r="N22" s="44"/>
      <c r="O22" s="44"/>
      <c r="R22" s="71"/>
      <c r="S22" s="71"/>
      <c r="T22" s="71"/>
      <c r="U22" s="71"/>
      <c r="V22" s="71"/>
      <c r="W22" s="69"/>
      <c r="X22" s="69"/>
      <c r="Y22" s="69"/>
      <c r="Z22" s="69"/>
      <c r="AA22" s="69"/>
      <c r="AB22" s="69"/>
      <c r="AC22" s="69"/>
      <c r="AD22" s="69"/>
      <c r="AE22" s="184"/>
      <c r="AF22" s="184"/>
      <c r="AG22" s="184"/>
      <c r="AH22" s="184"/>
      <c r="AI22" s="184"/>
      <c r="AJ22" s="184"/>
      <c r="AK22" s="184"/>
      <c r="AL22" s="184"/>
      <c r="AM22" s="184"/>
      <c r="AN22" s="185"/>
      <c r="AO22" s="185"/>
      <c r="AP22" s="185"/>
      <c r="AQ22" s="185"/>
      <c r="AR22" s="185"/>
      <c r="AS22" s="185"/>
      <c r="AT22" s="185"/>
      <c r="AU22" s="105"/>
      <c r="AV22" s="106"/>
      <c r="AW22" s="107"/>
      <c r="AX22" s="107"/>
      <c r="AZ22" s="91"/>
      <c r="BA22" s="91"/>
      <c r="BB22" s="91"/>
      <c r="BC22" s="91"/>
      <c r="BD22" s="91"/>
      <c r="BE22" s="91"/>
      <c r="BF22" s="91"/>
      <c r="BG22" s="91"/>
      <c r="BH22" s="91"/>
      <c r="BI22" s="187"/>
      <c r="BJ22" s="190"/>
      <c r="BK22" s="190"/>
      <c r="BL22" s="191"/>
    </row>
    <row r="23" spans="2:64" ht="12.75" customHeight="1" x14ac:dyDescent="0.25">
      <c r="B23" s="31"/>
      <c r="C23" s="216"/>
      <c r="D23" s="217"/>
      <c r="E23" s="265"/>
      <c r="F23" s="266"/>
      <c r="G23" s="29"/>
      <c r="H23" s="28"/>
      <c r="I23" s="28"/>
      <c r="J23" s="114"/>
      <c r="K23" s="114"/>
      <c r="L23" s="114"/>
      <c r="M23" s="114"/>
      <c r="N23" s="44"/>
      <c r="O23" s="44"/>
      <c r="R23" s="32" t="s">
        <v>385</v>
      </c>
      <c r="S23" s="4"/>
      <c r="T23" s="4"/>
      <c r="U23" s="4"/>
      <c r="V23" s="4"/>
      <c r="W23" s="2"/>
      <c r="X23" s="2"/>
      <c r="Y23" s="2"/>
      <c r="Z23" s="2"/>
      <c r="AA23" s="2"/>
      <c r="AB23" s="2"/>
      <c r="AC23" s="2"/>
      <c r="AD23" s="2"/>
      <c r="AE23" s="2"/>
      <c r="AF23" s="2"/>
      <c r="AG23" s="2"/>
      <c r="AH23" s="2"/>
      <c r="AI23" s="2"/>
      <c r="AJ23" s="2"/>
      <c r="AK23" s="2"/>
      <c r="AL23" s="2"/>
      <c r="AM23" s="2"/>
      <c r="AN23" s="3"/>
      <c r="AO23" s="9"/>
      <c r="AP23" s="3"/>
      <c r="AQ23" s="3"/>
      <c r="AR23" s="3"/>
      <c r="AS23" s="3"/>
      <c r="AT23" s="3"/>
      <c r="AU23" s="5"/>
      <c r="AV23" s="6"/>
      <c r="AW23" s="6"/>
      <c r="AX23" s="6"/>
      <c r="AY23" s="7"/>
      <c r="AZ23" s="2"/>
      <c r="BA23" s="2"/>
      <c r="BB23" s="2"/>
      <c r="BC23" s="2"/>
      <c r="BD23" s="2"/>
      <c r="BE23" s="2"/>
      <c r="BF23" s="2"/>
      <c r="BG23" s="2"/>
      <c r="BH23" s="2"/>
      <c r="BI23" s="5"/>
      <c r="BJ23" s="3"/>
      <c r="BK23" s="3"/>
      <c r="BL23" s="3"/>
    </row>
    <row r="24" spans="2:64" ht="12.75" customHeight="1" x14ac:dyDescent="0.25">
      <c r="B24" s="31"/>
      <c r="C24" s="216"/>
      <c r="D24" s="217"/>
      <c r="E24" s="265"/>
      <c r="F24" s="266"/>
      <c r="G24" s="29"/>
      <c r="H24" s="27"/>
      <c r="I24" s="27"/>
      <c r="J24" s="114"/>
      <c r="K24" s="114"/>
      <c r="L24" s="114"/>
      <c r="M24" s="114"/>
      <c r="N24" s="44"/>
      <c r="O24" s="44"/>
      <c r="R24" s="33" t="s">
        <v>71</v>
      </c>
      <c r="S24" s="33"/>
      <c r="T24" s="33"/>
      <c r="U24" s="33"/>
      <c r="V24" s="33"/>
      <c r="W24" s="33"/>
      <c r="X24" s="33"/>
      <c r="Y24" s="33"/>
      <c r="Z24" s="33"/>
      <c r="AA24" s="33"/>
      <c r="AB24" s="33"/>
      <c r="AC24" s="33"/>
      <c r="AD24" s="33"/>
      <c r="AE24" s="33"/>
      <c r="AF24" s="33"/>
      <c r="AG24" s="33"/>
      <c r="AH24" s="33"/>
      <c r="AI24" s="33"/>
      <c r="AJ24" s="33"/>
      <c r="AK24" s="33"/>
      <c r="AL24" s="33"/>
      <c r="AM24" s="33"/>
      <c r="AO24" s="8"/>
      <c r="AZ24" s="33" t="s">
        <v>70</v>
      </c>
      <c r="BA24" s="33"/>
      <c r="BB24" s="33"/>
      <c r="BC24" s="33"/>
      <c r="BD24" s="33"/>
      <c r="BE24" s="33"/>
      <c r="BF24" s="33"/>
      <c r="BG24" s="33"/>
      <c r="BH24" s="33"/>
      <c r="BI24" s="33"/>
      <c r="BJ24" s="33"/>
      <c r="BK24" s="33"/>
      <c r="BL24" s="33"/>
    </row>
    <row r="25" spans="2:64" ht="12.75" customHeight="1" x14ac:dyDescent="0.25">
      <c r="B25" s="31"/>
      <c r="C25" s="216"/>
      <c r="D25" s="217"/>
      <c r="E25" s="265"/>
      <c r="F25" s="266"/>
      <c r="G25" s="29"/>
      <c r="H25" s="28"/>
      <c r="I25" s="28"/>
      <c r="J25" s="114"/>
      <c r="K25" s="114"/>
      <c r="L25" s="114"/>
      <c r="M25" s="114"/>
      <c r="N25" s="44"/>
      <c r="O25" s="44"/>
      <c r="R25" s="34" t="s">
        <v>72</v>
      </c>
      <c r="S25" s="34"/>
      <c r="T25" s="34"/>
      <c r="U25" s="34"/>
      <c r="V25" s="34"/>
      <c r="W25" s="34"/>
      <c r="X25" s="34"/>
      <c r="Y25" s="34"/>
      <c r="Z25" s="34"/>
      <c r="AA25" s="34"/>
      <c r="AB25" s="34"/>
      <c r="AC25" s="34"/>
      <c r="AD25" s="34"/>
      <c r="AE25" s="34"/>
      <c r="AF25" s="34"/>
      <c r="AG25" s="34"/>
      <c r="AH25" s="34"/>
      <c r="AI25" s="34"/>
      <c r="AJ25" s="34"/>
      <c r="AK25" s="34"/>
      <c r="AL25" s="34"/>
      <c r="AM25" s="34"/>
      <c r="AO25" s="8"/>
    </row>
    <row r="26" spans="2:64" ht="12.75" customHeight="1" x14ac:dyDescent="0.25">
      <c r="B26" s="31"/>
      <c r="C26" s="216"/>
      <c r="D26" s="217"/>
      <c r="E26" s="265"/>
      <c r="F26" s="266"/>
      <c r="G26" s="29"/>
      <c r="H26" s="27"/>
      <c r="I26" s="27"/>
      <c r="J26" s="114"/>
      <c r="K26" s="114"/>
      <c r="L26" s="114"/>
      <c r="M26" s="114"/>
      <c r="N26" s="44"/>
      <c r="O26" s="44"/>
      <c r="R26" s="149" t="s">
        <v>73</v>
      </c>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row>
    <row r="27" spans="2:64" ht="12.75" customHeight="1" thickBot="1" x14ac:dyDescent="0.3">
      <c r="B27" s="31"/>
      <c r="C27" s="216"/>
      <c r="D27" s="217"/>
      <c r="E27" s="265"/>
      <c r="F27" s="266"/>
      <c r="G27" s="29"/>
      <c r="H27" s="28"/>
      <c r="I27" s="28"/>
      <c r="J27" s="114"/>
      <c r="K27" s="114"/>
      <c r="L27" s="114"/>
      <c r="M27" s="114"/>
      <c r="N27" s="44"/>
      <c r="O27" s="44"/>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row>
    <row r="28" spans="2:64" ht="12.75" customHeight="1" thickTop="1" thickBot="1" x14ac:dyDescent="0.3">
      <c r="B28" s="31"/>
      <c r="C28" s="216"/>
      <c r="D28" s="217"/>
      <c r="E28" s="265"/>
      <c r="F28" s="266"/>
      <c r="G28" s="29"/>
      <c r="H28" s="27"/>
      <c r="I28" s="27"/>
      <c r="J28" s="114"/>
      <c r="K28" s="114"/>
      <c r="L28" s="114"/>
      <c r="M28" s="114"/>
      <c r="N28" s="44"/>
      <c r="O28" s="44"/>
      <c r="R28" s="172" t="s">
        <v>384</v>
      </c>
      <c r="S28" s="173"/>
      <c r="T28" s="173"/>
      <c r="U28" s="173"/>
      <c r="V28" s="173"/>
      <c r="W28" s="173"/>
      <c r="X28" s="173"/>
      <c r="Y28" s="173"/>
      <c r="Z28" s="173"/>
      <c r="AA28" s="173"/>
      <c r="AB28" s="173"/>
      <c r="AC28" s="173"/>
      <c r="AD28" s="174"/>
      <c r="AE28" s="175" t="s">
        <v>383</v>
      </c>
      <c r="AF28" s="176"/>
      <c r="AG28" s="176"/>
      <c r="AH28" s="176"/>
      <c r="AI28" s="176"/>
      <c r="AJ28" s="176"/>
      <c r="AK28" s="176"/>
      <c r="AL28" s="176"/>
      <c r="AM28" s="176"/>
      <c r="AN28" s="176"/>
      <c r="AO28" s="176"/>
      <c r="AP28" s="176"/>
      <c r="AQ28" s="176"/>
      <c r="AR28" s="176"/>
      <c r="AS28" s="176"/>
      <c r="AT28" s="176"/>
      <c r="AU28" s="176"/>
      <c r="AV28" s="176"/>
      <c r="AW28" s="176"/>
      <c r="AX28" s="176"/>
      <c r="AY28" s="176"/>
      <c r="AZ28" s="176"/>
      <c r="BA28" s="176"/>
      <c r="BB28" s="176"/>
      <c r="BC28" s="176"/>
      <c r="BD28" s="176"/>
      <c r="BE28" s="176"/>
      <c r="BF28" s="176"/>
      <c r="BG28" s="176"/>
      <c r="BH28" s="176"/>
      <c r="BI28" s="176"/>
      <c r="BJ28" s="176"/>
      <c r="BK28" s="176"/>
      <c r="BL28" s="177"/>
    </row>
    <row r="29" spans="2:64" ht="12.75" customHeight="1" thickTop="1" x14ac:dyDescent="0.25">
      <c r="B29" s="31"/>
      <c r="C29" s="216"/>
      <c r="D29" s="217"/>
      <c r="E29" s="265"/>
      <c r="F29" s="266"/>
      <c r="G29" s="29"/>
      <c r="H29" s="28"/>
      <c r="I29" s="28"/>
      <c r="J29" s="114"/>
      <c r="K29" s="114"/>
      <c r="L29" s="114"/>
      <c r="M29" s="114"/>
      <c r="N29" s="44"/>
      <c r="O29" s="44"/>
      <c r="R29" s="18"/>
      <c r="S29" s="19"/>
      <c r="T29" s="19"/>
      <c r="U29" s="19"/>
      <c r="V29" s="19"/>
      <c r="W29" s="19"/>
      <c r="X29" s="19"/>
      <c r="Y29" s="19"/>
      <c r="Z29" s="19"/>
      <c r="AA29" s="19"/>
      <c r="AB29" s="19"/>
      <c r="AC29" s="19"/>
      <c r="AD29" s="26"/>
      <c r="AE29" s="52" t="s">
        <v>382</v>
      </c>
      <c r="AF29" s="53"/>
      <c r="AG29" s="53"/>
      <c r="AH29" s="53"/>
      <c r="AI29" s="53"/>
      <c r="AJ29" s="53"/>
      <c r="AK29" s="53"/>
      <c r="AL29" s="53"/>
      <c r="AM29" s="53"/>
      <c r="AN29" s="53"/>
      <c r="AO29" s="53"/>
      <c r="AP29" s="53"/>
      <c r="AQ29" s="53"/>
      <c r="AR29" s="53"/>
      <c r="AS29" s="19"/>
      <c r="AT29" s="19"/>
      <c r="AU29" s="19"/>
      <c r="AV29" s="19"/>
      <c r="AW29" s="19"/>
      <c r="AX29" s="19"/>
      <c r="AY29" s="19"/>
      <c r="AZ29" s="19"/>
      <c r="BA29" s="19"/>
      <c r="BB29" s="19"/>
      <c r="BC29" s="19"/>
      <c r="BD29" s="19"/>
      <c r="BE29" s="19"/>
      <c r="BF29" s="19"/>
      <c r="BG29" s="19"/>
      <c r="BH29" s="19"/>
      <c r="BI29" s="19"/>
      <c r="BJ29" s="19"/>
      <c r="BK29" s="19"/>
      <c r="BL29" s="26"/>
    </row>
    <row r="30" spans="2:64" ht="12.75" customHeight="1" x14ac:dyDescent="0.25">
      <c r="B30" s="31"/>
      <c r="C30" s="216"/>
      <c r="D30" s="217"/>
      <c r="E30" s="265"/>
      <c r="F30" s="266"/>
      <c r="G30" s="29"/>
      <c r="H30" s="27"/>
      <c r="I30" s="27"/>
      <c r="J30" s="114"/>
      <c r="K30" s="114"/>
      <c r="L30" s="114"/>
      <c r="M30" s="114"/>
      <c r="N30" s="44"/>
      <c r="O30" s="44"/>
      <c r="R30" s="150" t="s">
        <v>74</v>
      </c>
      <c r="S30" s="151"/>
      <c r="T30" s="151"/>
      <c r="U30" s="152" t="str">
        <f>IF(SUM(AV21,BJ21)=0,"",SUM(AV21,BJ21))</f>
        <v/>
      </c>
      <c r="V30" s="152"/>
      <c r="W30" s="152"/>
      <c r="X30" s="152"/>
      <c r="Y30" s="13"/>
      <c r="Z30" s="13"/>
      <c r="AA30" s="13"/>
      <c r="AB30" s="13"/>
      <c r="AC30" s="13"/>
      <c r="AD30" s="13"/>
      <c r="AE30" s="54"/>
      <c r="AF30" s="55"/>
      <c r="AG30" s="55"/>
      <c r="AH30" s="55"/>
      <c r="AI30" s="55"/>
      <c r="AJ30" s="55"/>
      <c r="AK30" s="55"/>
      <c r="AL30" s="55"/>
      <c r="AM30" s="55"/>
      <c r="AN30" s="55"/>
      <c r="AO30" s="55"/>
      <c r="AP30" s="55"/>
      <c r="AQ30" s="55"/>
      <c r="AR30" s="55"/>
      <c r="AS30" s="162" t="str">
        <f>HYPERLINK("https://www.paypal.com/cgi-bin/webscr?business=jordan@ogsrlibrary.com&amp;item_name=Well%20Licence%20Fees%20incl%20process%20chg&amp;amount="&amp;IF(Z34="",0,ROUND((Z34*1.029)+0.3,2))&amp;"&amp;cmd=_xclick&amp;currency_code=CAD&amp;shipping=0","Click here")</f>
        <v>Click here</v>
      </c>
      <c r="AT30" s="163"/>
      <c r="AU30" s="163"/>
      <c r="AV30" s="164" t="s">
        <v>381</v>
      </c>
      <c r="AW30" s="164"/>
      <c r="AX30" s="164"/>
      <c r="AY30" s="164"/>
      <c r="AZ30" s="164"/>
      <c r="BA30" s="164"/>
      <c r="BB30" s="164"/>
      <c r="BC30" s="164"/>
      <c r="BD30" s="164"/>
      <c r="BE30" s="164"/>
      <c r="BF30" s="164"/>
      <c r="BG30" s="164"/>
      <c r="BH30" s="164"/>
      <c r="BI30" s="164"/>
      <c r="BJ30" s="164"/>
      <c r="BK30" s="164"/>
      <c r="BL30" s="165"/>
    </row>
    <row r="31" spans="2:64" ht="12.75" customHeight="1" x14ac:dyDescent="0.25">
      <c r="B31" s="31"/>
      <c r="C31" s="216"/>
      <c r="D31" s="217"/>
      <c r="E31" s="265"/>
      <c r="F31" s="266"/>
      <c r="G31" s="29"/>
      <c r="H31" s="28"/>
      <c r="I31" s="28"/>
      <c r="J31" s="114"/>
      <c r="K31" s="114"/>
      <c r="L31" s="114"/>
      <c r="M31" s="114"/>
      <c r="N31" s="44"/>
      <c r="O31" s="44"/>
      <c r="R31" s="20"/>
      <c r="S31" s="13"/>
      <c r="T31" s="13"/>
      <c r="U31" s="13"/>
      <c r="V31" s="13"/>
      <c r="W31" s="13"/>
      <c r="X31" s="13"/>
      <c r="Y31" s="13"/>
      <c r="Z31" s="13"/>
      <c r="AA31" s="13"/>
      <c r="AB31" s="13"/>
      <c r="AC31" s="13"/>
      <c r="AD31" s="13"/>
      <c r="AE31" s="166" t="s">
        <v>401</v>
      </c>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7"/>
      <c r="BC31" s="167"/>
      <c r="BD31" s="167"/>
      <c r="BE31" s="167"/>
      <c r="BF31" s="167"/>
      <c r="BG31" s="167"/>
      <c r="BH31" s="167"/>
      <c r="BI31" s="167"/>
      <c r="BJ31" s="167"/>
      <c r="BK31" s="167"/>
      <c r="BL31" s="168"/>
    </row>
    <row r="32" spans="2:64" ht="12.75" customHeight="1" x14ac:dyDescent="0.25">
      <c r="B32" s="31"/>
      <c r="C32" s="216"/>
      <c r="D32" s="217"/>
      <c r="E32" s="265"/>
      <c r="F32" s="266"/>
      <c r="G32" s="29"/>
      <c r="H32" s="27"/>
      <c r="I32" s="27"/>
      <c r="J32" s="114"/>
      <c r="K32" s="114"/>
      <c r="L32" s="114"/>
      <c r="M32" s="114"/>
      <c r="N32" s="44"/>
      <c r="O32" s="44"/>
      <c r="R32" s="150" t="s">
        <v>75</v>
      </c>
      <c r="S32" s="151"/>
      <c r="T32" s="151"/>
      <c r="U32" s="151"/>
      <c r="V32" s="151"/>
      <c r="W32" s="151"/>
      <c r="X32" s="153" t="str">
        <f>IF(U30="","",U30*0.13)</f>
        <v/>
      </c>
      <c r="Y32" s="154"/>
      <c r="Z32" s="154"/>
      <c r="AA32" s="154"/>
      <c r="AB32" s="7"/>
      <c r="AC32" s="7"/>
      <c r="AD32" s="7"/>
      <c r="AE32" s="166"/>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7"/>
      <c r="BC32" s="167"/>
      <c r="BD32" s="167"/>
      <c r="BE32" s="167"/>
      <c r="BF32" s="167"/>
      <c r="BG32" s="167"/>
      <c r="BH32" s="167"/>
      <c r="BI32" s="167"/>
      <c r="BJ32" s="167"/>
      <c r="BK32" s="167"/>
      <c r="BL32" s="168"/>
    </row>
    <row r="33" spans="2:82" ht="12.75" customHeight="1" x14ac:dyDescent="0.25">
      <c r="B33" s="31"/>
      <c r="C33" s="216"/>
      <c r="D33" s="217"/>
      <c r="E33" s="265"/>
      <c r="F33" s="266"/>
      <c r="G33" s="29"/>
      <c r="H33" s="28"/>
      <c r="I33" s="28"/>
      <c r="J33" s="114"/>
      <c r="K33" s="114"/>
      <c r="L33" s="114"/>
      <c r="M33" s="114"/>
      <c r="N33" s="44"/>
      <c r="O33" s="44"/>
      <c r="R33" s="20"/>
      <c r="S33" s="13"/>
      <c r="T33" s="13"/>
      <c r="U33" s="13"/>
      <c r="V33" s="13"/>
      <c r="W33" s="13"/>
      <c r="X33" s="13"/>
      <c r="Y33" s="13"/>
      <c r="Z33" s="13"/>
      <c r="AA33" s="13"/>
      <c r="AB33" s="13"/>
      <c r="AC33" s="13"/>
      <c r="AD33" s="13"/>
      <c r="AE33" s="166"/>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167"/>
      <c r="BG33" s="167"/>
      <c r="BH33" s="167"/>
      <c r="BI33" s="167"/>
      <c r="BJ33" s="167"/>
      <c r="BK33" s="167"/>
      <c r="BL33" s="168"/>
    </row>
    <row r="34" spans="2:82" ht="12.75" customHeight="1" thickBot="1" x14ac:dyDescent="0.3">
      <c r="B34" s="31"/>
      <c r="C34" s="216"/>
      <c r="D34" s="217"/>
      <c r="E34" s="265"/>
      <c r="F34" s="266"/>
      <c r="G34" s="29"/>
      <c r="H34" s="27"/>
      <c r="I34" s="27"/>
      <c r="J34" s="114"/>
      <c r="K34" s="114"/>
      <c r="L34" s="114"/>
      <c r="M34" s="114"/>
      <c r="N34" s="44"/>
      <c r="O34" s="44"/>
      <c r="R34" s="150" t="s">
        <v>76</v>
      </c>
      <c r="S34" s="151"/>
      <c r="T34" s="151"/>
      <c r="U34" s="151"/>
      <c r="V34" s="151"/>
      <c r="W34" s="151"/>
      <c r="X34" s="151"/>
      <c r="Y34" s="151"/>
      <c r="Z34" s="155" t="str">
        <f>IF(SUM(U30,X32)=0,"",SUM(U30,X32))</f>
        <v/>
      </c>
      <c r="AA34" s="155"/>
      <c r="AB34" s="155"/>
      <c r="AC34" s="155"/>
      <c r="AD34" s="13"/>
      <c r="AE34" s="166"/>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8"/>
    </row>
    <row r="35" spans="2:82" ht="12.75" customHeight="1" thickTop="1" x14ac:dyDescent="0.25">
      <c r="B35" s="31"/>
      <c r="C35" s="216"/>
      <c r="D35" s="217"/>
      <c r="E35" s="265"/>
      <c r="F35" s="266"/>
      <c r="G35" s="29"/>
      <c r="H35" s="28"/>
      <c r="I35" s="28"/>
      <c r="J35" s="114"/>
      <c r="K35" s="114"/>
      <c r="L35" s="114"/>
      <c r="M35" s="114"/>
      <c r="N35" s="44"/>
      <c r="O35" s="44"/>
      <c r="R35" s="21"/>
      <c r="S35" s="7"/>
      <c r="T35" s="7"/>
      <c r="U35" s="7"/>
      <c r="V35" s="7"/>
      <c r="W35" s="7"/>
      <c r="X35" s="7"/>
      <c r="Y35" s="7"/>
      <c r="Z35" s="7"/>
      <c r="AA35" s="7"/>
      <c r="AB35" s="7"/>
      <c r="AC35" s="7"/>
      <c r="AD35" s="7"/>
      <c r="AE35" s="166"/>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c r="BI35" s="167"/>
      <c r="BJ35" s="167"/>
      <c r="BK35" s="167"/>
      <c r="BL35" s="168"/>
    </row>
    <row r="36" spans="2:82" ht="12.75" customHeight="1" x14ac:dyDescent="0.25">
      <c r="B36" s="31"/>
      <c r="C36" s="216"/>
      <c r="D36" s="217"/>
      <c r="E36" s="265"/>
      <c r="F36" s="266"/>
      <c r="G36" s="29"/>
      <c r="H36" s="27"/>
      <c r="I36" s="27"/>
      <c r="J36" s="114"/>
      <c r="K36" s="114"/>
      <c r="L36" s="114"/>
      <c r="M36" s="114"/>
      <c r="N36" s="44"/>
      <c r="O36" s="44"/>
      <c r="R36" s="22"/>
      <c r="S36" s="23"/>
      <c r="T36" s="23"/>
      <c r="U36" s="23"/>
      <c r="V36" s="23"/>
      <c r="W36" s="23"/>
      <c r="X36" s="23"/>
      <c r="Y36" s="23"/>
      <c r="Z36" s="23"/>
      <c r="AA36" s="23"/>
      <c r="AB36" s="23"/>
      <c r="AC36" s="23"/>
      <c r="AD36" s="23"/>
      <c r="AE36" s="166"/>
      <c r="AF36" s="167"/>
      <c r="AG36" s="167"/>
      <c r="AH36" s="167"/>
      <c r="AI36" s="167"/>
      <c r="AJ36" s="167"/>
      <c r="AK36" s="167"/>
      <c r="AL36" s="167"/>
      <c r="AM36" s="167"/>
      <c r="AN36" s="167"/>
      <c r="AO36" s="167"/>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7"/>
      <c r="BL36" s="168"/>
    </row>
    <row r="37" spans="2:82" ht="12.75" customHeight="1" thickBot="1" x14ac:dyDescent="0.3">
      <c r="B37" s="31"/>
      <c r="C37" s="216"/>
      <c r="D37" s="217"/>
      <c r="E37" s="265"/>
      <c r="F37" s="266"/>
      <c r="G37" s="29"/>
      <c r="H37" s="28"/>
      <c r="I37" s="28"/>
      <c r="J37" s="114"/>
      <c r="K37" s="114"/>
      <c r="L37" s="114"/>
      <c r="M37" s="114"/>
      <c r="N37" s="44"/>
      <c r="O37" s="44"/>
      <c r="R37" s="24"/>
      <c r="S37" s="25"/>
      <c r="T37" s="25"/>
      <c r="U37" s="25"/>
      <c r="V37" s="25"/>
      <c r="W37" s="25"/>
      <c r="X37" s="25"/>
      <c r="Y37" s="25"/>
      <c r="Z37" s="25"/>
      <c r="AA37" s="25"/>
      <c r="AB37" s="25"/>
      <c r="AC37" s="25"/>
      <c r="AD37" s="25"/>
      <c r="AE37" s="169"/>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1"/>
    </row>
    <row r="38" spans="2:82" ht="12.75" customHeight="1" thickTop="1" x14ac:dyDescent="0.25">
      <c r="B38" s="31"/>
      <c r="C38" s="216"/>
      <c r="D38" s="217"/>
      <c r="E38" s="265"/>
      <c r="F38" s="266"/>
      <c r="G38" s="29"/>
      <c r="H38" s="27"/>
      <c r="I38" s="27"/>
      <c r="J38" s="114"/>
      <c r="K38" s="114"/>
      <c r="L38" s="114"/>
      <c r="M38" s="114"/>
      <c r="N38" s="44"/>
      <c r="O38" s="44"/>
      <c r="R38" s="142" t="s">
        <v>399</v>
      </c>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c r="BI38" s="142"/>
      <c r="BJ38" s="142"/>
      <c r="BK38" s="142"/>
      <c r="BL38" s="142"/>
      <c r="BM38" s="142"/>
    </row>
    <row r="39" spans="2:82" ht="15.75" customHeight="1" x14ac:dyDescent="0.25">
      <c r="B39" s="133" t="s">
        <v>37</v>
      </c>
      <c r="C39" s="133"/>
      <c r="D39" s="133"/>
      <c r="E39" s="133"/>
      <c r="F39" s="133"/>
      <c r="G39" s="133"/>
      <c r="H39" s="133"/>
      <c r="I39" s="133"/>
      <c r="J39" s="133"/>
      <c r="K39" s="133"/>
      <c r="L39" s="133"/>
      <c r="M39" s="133"/>
      <c r="N39" s="45"/>
      <c r="O39" s="45"/>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row>
    <row r="40" spans="2:82" ht="12.75" customHeight="1" x14ac:dyDescent="0.25">
      <c r="B40" s="134"/>
      <c r="C40" s="134"/>
      <c r="D40" s="134"/>
      <c r="E40" s="134"/>
      <c r="F40" s="134"/>
      <c r="G40" s="134"/>
      <c r="H40" s="134"/>
      <c r="I40" s="134"/>
      <c r="J40" s="134"/>
      <c r="K40" s="134"/>
      <c r="L40" s="134"/>
      <c r="M40" s="134"/>
      <c r="N40" s="45"/>
      <c r="O40" s="45"/>
      <c r="R40" s="23" t="s">
        <v>389</v>
      </c>
      <c r="S40" s="13"/>
      <c r="T40" s="13"/>
      <c r="U40" s="13"/>
      <c r="V40" s="13"/>
      <c r="X40" s="13"/>
      <c r="Y40" s="268" t="s">
        <v>397</v>
      </c>
      <c r="Z40" s="268"/>
      <c r="AA40" s="268"/>
      <c r="AB40" s="268"/>
      <c r="AC40" s="268"/>
      <c r="AD40" s="268"/>
      <c r="AE40" s="268"/>
      <c r="AF40" s="268"/>
      <c r="AG40" s="268"/>
      <c r="AH40" s="268"/>
      <c r="AI40" s="268"/>
      <c r="AJ40" s="268"/>
      <c r="AK40" s="268"/>
      <c r="AL40" s="268"/>
      <c r="AM40" s="268"/>
      <c r="AN40" s="268"/>
      <c r="AO40" s="268"/>
      <c r="AP40" s="268"/>
      <c r="AQ40" s="268"/>
      <c r="AR40" s="268"/>
      <c r="AS40" s="268"/>
      <c r="AT40" s="268"/>
      <c r="AU40" s="268"/>
      <c r="AV40" s="268"/>
      <c r="AW40" s="268"/>
      <c r="AX40" s="268"/>
      <c r="AY40" s="268"/>
      <c r="AZ40" s="268"/>
      <c r="BA40" s="268"/>
      <c r="BB40" s="268"/>
      <c r="BC40" s="268"/>
      <c r="BD40" s="268"/>
      <c r="BE40" s="268"/>
      <c r="BF40" s="268"/>
      <c r="BG40" s="268"/>
      <c r="BH40" s="268"/>
      <c r="BI40" s="268"/>
      <c r="BJ40" s="268"/>
      <c r="BK40" s="268"/>
      <c r="BL40" s="268"/>
      <c r="BM40" s="268"/>
      <c r="BN40" s="49"/>
      <c r="BO40" s="49"/>
      <c r="BP40" s="49"/>
      <c r="BQ40" s="49"/>
      <c r="BR40" s="49"/>
      <c r="BS40" s="49"/>
      <c r="BT40" s="49"/>
      <c r="BU40" s="49"/>
      <c r="BV40" s="49"/>
      <c r="BW40" s="49"/>
      <c r="BX40" s="49"/>
      <c r="BY40" s="49"/>
      <c r="BZ40" s="49"/>
      <c r="CA40" s="49"/>
      <c r="CB40" s="49"/>
      <c r="CC40" s="49"/>
      <c r="CD40" s="49"/>
    </row>
    <row r="41" spans="2:82" ht="12.75" customHeight="1" x14ac:dyDescent="0.25">
      <c r="B41" s="135" t="s">
        <v>38</v>
      </c>
      <c r="C41" s="135"/>
      <c r="D41" s="135"/>
      <c r="E41" s="135"/>
      <c r="F41" s="135"/>
      <c r="G41" s="135"/>
      <c r="H41" s="135"/>
      <c r="I41" s="135"/>
      <c r="J41" s="135"/>
      <c r="K41" s="135"/>
      <c r="L41" s="135"/>
      <c r="M41" s="135"/>
      <c r="N41" s="46"/>
      <c r="O41" s="46"/>
      <c r="R41" s="13"/>
      <c r="S41" s="13"/>
      <c r="T41" s="13"/>
      <c r="U41" s="13"/>
      <c r="V41" s="13"/>
      <c r="X41" s="13"/>
      <c r="Y41" s="268"/>
      <c r="Z41" s="268"/>
      <c r="AA41" s="268"/>
      <c r="AB41" s="268"/>
      <c r="AC41" s="268"/>
      <c r="AD41" s="268"/>
      <c r="AE41" s="268"/>
      <c r="AF41" s="268"/>
      <c r="AG41" s="268"/>
      <c r="AH41" s="268"/>
      <c r="AI41" s="268"/>
      <c r="AJ41" s="268"/>
      <c r="AK41" s="268"/>
      <c r="AL41" s="268"/>
      <c r="AM41" s="268"/>
      <c r="AN41" s="268"/>
      <c r="AO41" s="268"/>
      <c r="AP41" s="268"/>
      <c r="AQ41" s="268"/>
      <c r="AR41" s="268"/>
      <c r="AS41" s="268"/>
      <c r="AT41" s="268"/>
      <c r="AU41" s="268"/>
      <c r="AV41" s="268"/>
      <c r="AW41" s="268"/>
      <c r="AX41" s="268"/>
      <c r="AY41" s="268"/>
      <c r="AZ41" s="268"/>
      <c r="BA41" s="268"/>
      <c r="BB41" s="268"/>
      <c r="BC41" s="268"/>
      <c r="BD41" s="268"/>
      <c r="BE41" s="268"/>
      <c r="BF41" s="268"/>
      <c r="BG41" s="268"/>
      <c r="BH41" s="268"/>
      <c r="BI41" s="268"/>
      <c r="BJ41" s="268"/>
      <c r="BK41" s="268"/>
      <c r="BL41" s="268"/>
      <c r="BM41" s="268"/>
      <c r="BN41" s="49"/>
      <c r="BO41" s="49"/>
      <c r="BP41" s="49"/>
      <c r="BQ41" s="49"/>
      <c r="BR41" s="49"/>
      <c r="BS41" s="49"/>
      <c r="BT41" s="49"/>
      <c r="BU41" s="49"/>
      <c r="BV41" s="49"/>
      <c r="BW41" s="49"/>
      <c r="BX41" s="49"/>
      <c r="BY41" s="49"/>
      <c r="BZ41" s="49"/>
      <c r="CA41" s="49"/>
      <c r="CB41" s="49"/>
      <c r="CC41" s="49"/>
      <c r="CD41" s="49"/>
    </row>
    <row r="42" spans="2:82" ht="12.75" customHeight="1" x14ac:dyDescent="0.25">
      <c r="B42" s="115" t="s">
        <v>39</v>
      </c>
      <c r="C42" s="115"/>
      <c r="D42" s="115"/>
      <c r="E42" s="115"/>
      <c r="F42" s="115"/>
      <c r="G42" s="115"/>
      <c r="R42" s="13"/>
      <c r="S42" s="13"/>
      <c r="T42" s="13"/>
      <c r="U42" s="13"/>
      <c r="V42" s="13"/>
      <c r="X42" s="13"/>
      <c r="Y42" s="268"/>
      <c r="Z42" s="268"/>
      <c r="AA42" s="268"/>
      <c r="AB42" s="268"/>
      <c r="AC42" s="268"/>
      <c r="AD42" s="268"/>
      <c r="AE42" s="268"/>
      <c r="AF42" s="268"/>
      <c r="AG42" s="268"/>
      <c r="AH42" s="268"/>
      <c r="AI42" s="268"/>
      <c r="AJ42" s="268"/>
      <c r="AK42" s="268"/>
      <c r="AL42" s="268"/>
      <c r="AM42" s="268"/>
      <c r="AN42" s="268"/>
      <c r="AO42" s="268"/>
      <c r="AP42" s="268"/>
      <c r="AQ42" s="268"/>
      <c r="AR42" s="268"/>
      <c r="AS42" s="268"/>
      <c r="AT42" s="268"/>
      <c r="AU42" s="268"/>
      <c r="AV42" s="268"/>
      <c r="AW42" s="268"/>
      <c r="AX42" s="268"/>
      <c r="AY42" s="268"/>
      <c r="AZ42" s="268"/>
      <c r="BA42" s="268"/>
      <c r="BB42" s="268"/>
      <c r="BC42" s="268"/>
      <c r="BD42" s="268"/>
      <c r="BE42" s="268"/>
      <c r="BF42" s="268"/>
      <c r="BG42" s="268"/>
      <c r="BH42" s="268"/>
      <c r="BI42" s="268"/>
      <c r="BJ42" s="268"/>
      <c r="BK42" s="268"/>
      <c r="BL42" s="268"/>
      <c r="BM42" s="268"/>
      <c r="BN42" s="49"/>
      <c r="BO42" s="49"/>
      <c r="BP42" s="49"/>
      <c r="BQ42" s="49"/>
      <c r="BR42" s="49"/>
      <c r="BS42" s="49"/>
      <c r="BT42" s="49"/>
      <c r="BU42" s="49"/>
      <c r="BV42" s="49"/>
      <c r="BW42" s="49"/>
      <c r="BX42" s="49"/>
      <c r="BY42" s="49"/>
      <c r="BZ42" s="49"/>
      <c r="CA42" s="49"/>
      <c r="CB42" s="49"/>
      <c r="CC42" s="49"/>
      <c r="CD42" s="49"/>
    </row>
    <row r="43" spans="2:82" ht="12.75" customHeight="1" x14ac:dyDescent="0.25">
      <c r="B43" s="116" t="s">
        <v>40</v>
      </c>
      <c r="C43" s="116"/>
      <c r="D43" s="120"/>
      <c r="E43" s="121"/>
      <c r="F43" s="121"/>
      <c r="G43" s="121"/>
      <c r="H43" s="121"/>
      <c r="I43" s="121"/>
      <c r="J43" s="121"/>
      <c r="K43" s="121"/>
      <c r="L43" s="121"/>
      <c r="M43" s="122"/>
      <c r="N43" s="47"/>
      <c r="O43" s="47"/>
      <c r="R43" s="147" t="s">
        <v>377</v>
      </c>
      <c r="S43" s="147"/>
      <c r="T43" s="148"/>
      <c r="U43" s="15" t="s">
        <v>372</v>
      </c>
      <c r="V43" s="14"/>
      <c r="W43" s="183" t="s">
        <v>396</v>
      </c>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c r="AU43" s="183"/>
      <c r="AV43" s="183"/>
      <c r="AW43" s="183"/>
      <c r="AX43" s="183"/>
      <c r="AY43" s="183"/>
      <c r="AZ43" s="183"/>
      <c r="BA43" s="183"/>
      <c r="BB43" s="183"/>
      <c r="BC43" s="183"/>
      <c r="BD43" s="183"/>
      <c r="BE43" s="183"/>
      <c r="BF43" s="183"/>
      <c r="BG43" s="183"/>
      <c r="BH43" s="183"/>
      <c r="BI43" s="183"/>
      <c r="BJ43" s="183"/>
      <c r="BK43" s="183"/>
      <c r="BL43" s="183"/>
      <c r="BN43" s="49"/>
      <c r="BO43" s="49"/>
      <c r="BP43" s="49"/>
      <c r="BQ43" s="49"/>
      <c r="BR43" s="49"/>
      <c r="BS43" s="49"/>
      <c r="BT43" s="49"/>
      <c r="BU43" s="49"/>
      <c r="BV43" s="49"/>
      <c r="BW43" s="49"/>
      <c r="BX43" s="49"/>
      <c r="BY43" s="49"/>
      <c r="BZ43" s="49"/>
      <c r="CA43" s="49"/>
      <c r="CB43" s="49"/>
      <c r="CC43" s="49"/>
      <c r="CD43" s="49"/>
    </row>
    <row r="44" spans="2:82" ht="12.75" customHeight="1" x14ac:dyDescent="0.25">
      <c r="B44" s="116" t="s">
        <v>41</v>
      </c>
      <c r="C44" s="116"/>
      <c r="D44" s="120"/>
      <c r="E44" s="121"/>
      <c r="F44" s="121"/>
      <c r="G44" s="121"/>
      <c r="H44" s="121"/>
      <c r="I44" s="121"/>
      <c r="J44" s="121"/>
      <c r="K44" s="121"/>
      <c r="L44" s="121"/>
      <c r="M44" s="122"/>
      <c r="N44" s="47"/>
      <c r="O44" s="47"/>
      <c r="R44" s="267" t="s">
        <v>398</v>
      </c>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267"/>
    </row>
    <row r="45" spans="2:82" ht="12.75" customHeight="1" x14ac:dyDescent="0.35">
      <c r="R45" s="160" t="s">
        <v>391</v>
      </c>
      <c r="S45" s="161"/>
      <c r="T45" s="181"/>
      <c r="U45" s="181"/>
      <c r="V45" s="181"/>
      <c r="W45" s="182"/>
      <c r="X45" s="160" t="s">
        <v>392</v>
      </c>
      <c r="Y45" s="161"/>
      <c r="Z45" s="161"/>
      <c r="AA45" s="156"/>
      <c r="AB45" s="156"/>
      <c r="AC45" s="156"/>
      <c r="AD45" s="156"/>
      <c r="AE45" s="156"/>
      <c r="AF45" s="156"/>
      <c r="AG45" s="156"/>
      <c r="AH45" s="156"/>
      <c r="AI45" s="156"/>
      <c r="AJ45" s="156"/>
      <c r="AK45" s="156"/>
      <c r="AL45" s="156"/>
      <c r="AM45" s="157"/>
      <c r="AN45" s="161" t="s">
        <v>394</v>
      </c>
      <c r="AO45" s="161"/>
      <c r="AP45" s="161"/>
      <c r="AQ45" s="161"/>
      <c r="AR45" s="156"/>
      <c r="AS45" s="156"/>
      <c r="AT45" s="156"/>
      <c r="AU45" s="156"/>
      <c r="AV45" s="156"/>
      <c r="AW45" s="156"/>
      <c r="AX45" s="156"/>
      <c r="AY45" s="156"/>
      <c r="AZ45" s="156"/>
      <c r="BA45" s="157"/>
      <c r="BB45" s="160" t="s">
        <v>393</v>
      </c>
      <c r="BC45" s="161"/>
      <c r="BD45" s="161"/>
      <c r="BE45" s="156"/>
      <c r="BF45" s="158"/>
      <c r="BG45" s="158"/>
      <c r="BH45" s="158"/>
      <c r="BI45" s="158"/>
      <c r="BJ45" s="158"/>
      <c r="BK45" s="158"/>
      <c r="BL45" s="159"/>
    </row>
    <row r="46" spans="2:82" ht="12.75" customHeight="1" x14ac:dyDescent="0.25">
      <c r="T46" s="146" t="s">
        <v>376</v>
      </c>
      <c r="U46" s="146"/>
      <c r="V46" s="146"/>
      <c r="W46" s="146"/>
      <c r="AO46" s="8"/>
    </row>
    <row r="47" spans="2:82" ht="0" hidden="1" customHeight="1" x14ac:dyDescent="0.25">
      <c r="AO47" s="8"/>
    </row>
    <row r="48" spans="2:82" ht="0" hidden="1" customHeight="1" x14ac:dyDescent="0.25">
      <c r="AO48" s="8"/>
    </row>
    <row r="49" spans="22:41" ht="0" hidden="1" customHeight="1" x14ac:dyDescent="0.35">
      <c r="V49" s="17"/>
      <c r="AO49" s="8"/>
    </row>
    <row r="50" spans="22:41" ht="0" hidden="1" customHeight="1" x14ac:dyDescent="0.25">
      <c r="AO50" s="8"/>
    </row>
    <row r="51" spans="22:41" ht="0" hidden="1" customHeight="1" x14ac:dyDescent="0.25"/>
  </sheetData>
  <sheetProtection algorithmName="SHA-512" hashValue="kmbmo73u30hmtkl8PpsDGK6afYYYNCBM7gdYKCaJc0jcKGkJdyDbyhAIDWU2On+vXUoIVhkECUUZiDGoSUIBPQ==" saltValue="LDSb5ekeOJ0Z/ZqwnF6l5w==" spinCount="100000" sheet="1" objects="1" scenarios="1" selectLockedCells="1"/>
  <mergeCells count="214">
    <mergeCell ref="Y40:BM42"/>
    <mergeCell ref="C38:D38"/>
    <mergeCell ref="E17:F17"/>
    <mergeCell ref="E18:F18"/>
    <mergeCell ref="E19:F19"/>
    <mergeCell ref="E20:F20"/>
    <mergeCell ref="E21:F21"/>
    <mergeCell ref="E22:F22"/>
    <mergeCell ref="E23:F23"/>
    <mergeCell ref="E24:F24"/>
    <mergeCell ref="E25:F25"/>
    <mergeCell ref="E30:F30"/>
    <mergeCell ref="E29:F29"/>
    <mergeCell ref="E28:F28"/>
    <mergeCell ref="E35:F35"/>
    <mergeCell ref="E33:F33"/>
    <mergeCell ref="E27:F27"/>
    <mergeCell ref="E26:F26"/>
    <mergeCell ref="E31:F31"/>
    <mergeCell ref="E32:F32"/>
    <mergeCell ref="E34:F34"/>
    <mergeCell ref="E36:F36"/>
    <mergeCell ref="E37:F37"/>
    <mergeCell ref="E38:F38"/>
    <mergeCell ref="C29:D29"/>
    <mergeCell ref="C31:D31"/>
    <mergeCell ref="C32:D32"/>
    <mergeCell ref="C33:D33"/>
    <mergeCell ref="C34:D34"/>
    <mergeCell ref="C35:D35"/>
    <mergeCell ref="C36:D36"/>
    <mergeCell ref="C37:D37"/>
    <mergeCell ref="C30:D30"/>
    <mergeCell ref="AH9:AJ12"/>
    <mergeCell ref="AA9:AD12"/>
    <mergeCell ref="AA13:AD16"/>
    <mergeCell ref="AA17:AD20"/>
    <mergeCell ref="B10:G10"/>
    <mergeCell ref="B11:G11"/>
    <mergeCell ref="H10:M10"/>
    <mergeCell ref="H11:M11"/>
    <mergeCell ref="C14:D16"/>
    <mergeCell ref="E14:F16"/>
    <mergeCell ref="C17:D17"/>
    <mergeCell ref="C18:D18"/>
    <mergeCell ref="C19:D19"/>
    <mergeCell ref="C20:D20"/>
    <mergeCell ref="C21:D21"/>
    <mergeCell ref="C22:D22"/>
    <mergeCell ref="C28:D28"/>
    <mergeCell ref="K4:M4"/>
    <mergeCell ref="J7:M7"/>
    <mergeCell ref="B13:M13"/>
    <mergeCell ref="B14:B16"/>
    <mergeCell ref="B8:M8"/>
    <mergeCell ref="C27:D27"/>
    <mergeCell ref="B9:M9"/>
    <mergeCell ref="R2:T2"/>
    <mergeCell ref="R5:V8"/>
    <mergeCell ref="W5:Z8"/>
    <mergeCell ref="AA5:AD8"/>
    <mergeCell ref="C23:D23"/>
    <mergeCell ref="C24:D24"/>
    <mergeCell ref="C25:D25"/>
    <mergeCell ref="C26:D26"/>
    <mergeCell ref="BC11:BE12"/>
    <mergeCell ref="AE1:AS2"/>
    <mergeCell ref="AI3:AK3"/>
    <mergeCell ref="AL3:AN3"/>
    <mergeCell ref="AE6:AG8"/>
    <mergeCell ref="AH6:AJ8"/>
    <mergeCell ref="AK6:AM8"/>
    <mergeCell ref="AN5:AT8"/>
    <mergeCell ref="AE5:AM5"/>
    <mergeCell ref="AN9:AT9"/>
    <mergeCell ref="AN18:AT18"/>
    <mergeCell ref="AN19:AT19"/>
    <mergeCell ref="AN11:AP11"/>
    <mergeCell ref="AN12:AP12"/>
    <mergeCell ref="AQ12:AT12"/>
    <mergeCell ref="AQ11:AT11"/>
    <mergeCell ref="BJ2:BL2"/>
    <mergeCell ref="AZ5:BB8"/>
    <mergeCell ref="BC5:BE8"/>
    <mergeCell ref="BF5:BH8"/>
    <mergeCell ref="BI5:BL8"/>
    <mergeCell ref="AU5:AX8"/>
    <mergeCell ref="AU17:AX20"/>
    <mergeCell ref="AZ9:BB10"/>
    <mergeCell ref="AZ11:BB12"/>
    <mergeCell ref="AZ13:BB14"/>
    <mergeCell ref="AZ15:BB16"/>
    <mergeCell ref="AZ17:BB18"/>
    <mergeCell ref="AZ19:BB20"/>
    <mergeCell ref="BI9:BL10"/>
    <mergeCell ref="BI11:BL12"/>
    <mergeCell ref="BI13:BL14"/>
    <mergeCell ref="BF11:BH12"/>
    <mergeCell ref="BF13:BH14"/>
    <mergeCell ref="BF15:BH16"/>
    <mergeCell ref="BF17:BH18"/>
    <mergeCell ref="BF19:BH20"/>
    <mergeCell ref="BC9:BE10"/>
    <mergeCell ref="BC19:BE20"/>
    <mergeCell ref="BI19:BL20"/>
    <mergeCell ref="AN13:AT13"/>
    <mergeCell ref="AN14:AT14"/>
    <mergeCell ref="AN15:AP15"/>
    <mergeCell ref="AN16:AP16"/>
    <mergeCell ref="AR45:BA45"/>
    <mergeCell ref="T45:W45"/>
    <mergeCell ref="W43:BL43"/>
    <mergeCell ref="AQ15:AT15"/>
    <mergeCell ref="AE21:AG22"/>
    <mergeCell ref="W21:Z22"/>
    <mergeCell ref="AA21:AD22"/>
    <mergeCell ref="AZ21:BB22"/>
    <mergeCell ref="AH21:AJ22"/>
    <mergeCell ref="AK21:AM22"/>
    <mergeCell ref="BC15:BE16"/>
    <mergeCell ref="BC17:BE18"/>
    <mergeCell ref="BC21:BE22"/>
    <mergeCell ref="AQ16:AT16"/>
    <mergeCell ref="AN21:AT22"/>
    <mergeCell ref="BI21:BI22"/>
    <mergeCell ref="BJ21:BL22"/>
    <mergeCell ref="BI15:BL16"/>
    <mergeCell ref="BI17:BL18"/>
    <mergeCell ref="R44:BB44"/>
    <mergeCell ref="R38:BM39"/>
    <mergeCell ref="AU16:AX16"/>
    <mergeCell ref="AU13:AX15"/>
    <mergeCell ref="T46:W46"/>
    <mergeCell ref="R43:T43"/>
    <mergeCell ref="R26:AP26"/>
    <mergeCell ref="R30:T30"/>
    <mergeCell ref="U30:X30"/>
    <mergeCell ref="R32:W32"/>
    <mergeCell ref="X32:AA32"/>
    <mergeCell ref="R34:Y34"/>
    <mergeCell ref="Z34:AC34"/>
    <mergeCell ref="AA45:AM45"/>
    <mergeCell ref="BE45:BL45"/>
    <mergeCell ref="R45:S45"/>
    <mergeCell ref="X45:Z45"/>
    <mergeCell ref="AS30:AU30"/>
    <mergeCell ref="AV30:BL30"/>
    <mergeCell ref="AE31:BL37"/>
    <mergeCell ref="R28:AD28"/>
    <mergeCell ref="AE28:BL28"/>
    <mergeCell ref="AN45:AQ45"/>
    <mergeCell ref="BB45:BD45"/>
    <mergeCell ref="AN20:AT20"/>
    <mergeCell ref="B42:G42"/>
    <mergeCell ref="B43:C43"/>
    <mergeCell ref="B44:C44"/>
    <mergeCell ref="A2:P2"/>
    <mergeCell ref="C3:I4"/>
    <mergeCell ref="C7:I7"/>
    <mergeCell ref="D43:M43"/>
    <mergeCell ref="D44:M44"/>
    <mergeCell ref="J14:M16"/>
    <mergeCell ref="J17:M17"/>
    <mergeCell ref="J19:M19"/>
    <mergeCell ref="J29:M29"/>
    <mergeCell ref="J20:M20"/>
    <mergeCell ref="G14:G16"/>
    <mergeCell ref="B39:M40"/>
    <mergeCell ref="B41:M41"/>
    <mergeCell ref="J38:M38"/>
    <mergeCell ref="J36:M36"/>
    <mergeCell ref="I14:I16"/>
    <mergeCell ref="H14:H16"/>
    <mergeCell ref="J30:M30"/>
    <mergeCell ref="J31:M31"/>
    <mergeCell ref="J32:M32"/>
    <mergeCell ref="J33:M33"/>
    <mergeCell ref="AN17:AT17"/>
    <mergeCell ref="J34:M34"/>
    <mergeCell ref="J35:M35"/>
    <mergeCell ref="J25:M25"/>
    <mergeCell ref="J26:M26"/>
    <mergeCell ref="J24:M24"/>
    <mergeCell ref="J18:M18"/>
    <mergeCell ref="J37:M37"/>
    <mergeCell ref="J21:M21"/>
    <mergeCell ref="J22:M22"/>
    <mergeCell ref="J23:M23"/>
    <mergeCell ref="J27:M27"/>
    <mergeCell ref="J28:M28"/>
    <mergeCell ref="AE29:AR30"/>
    <mergeCell ref="BF9:BH10"/>
    <mergeCell ref="AH13:AJ16"/>
    <mergeCell ref="AH17:AJ20"/>
    <mergeCell ref="AK9:AM12"/>
    <mergeCell ref="AK13:AM16"/>
    <mergeCell ref="AK17:AM20"/>
    <mergeCell ref="R13:V16"/>
    <mergeCell ref="R17:V20"/>
    <mergeCell ref="R21:V22"/>
    <mergeCell ref="R9:V12"/>
    <mergeCell ref="AE9:AG12"/>
    <mergeCell ref="W9:Z12"/>
    <mergeCell ref="W13:Z16"/>
    <mergeCell ref="W17:Z20"/>
    <mergeCell ref="AE13:AG16"/>
    <mergeCell ref="AE17:AG20"/>
    <mergeCell ref="BF21:BH22"/>
    <mergeCell ref="BC13:BE14"/>
    <mergeCell ref="AU12:AX12"/>
    <mergeCell ref="AU9:AX11"/>
    <mergeCell ref="AU21:AU22"/>
    <mergeCell ref="AV21:AX22"/>
    <mergeCell ref="AN10:AT10"/>
  </mergeCells>
  <dataValidations count="8">
    <dataValidation type="list" allowBlank="1" showInputMessage="1" showErrorMessage="1" sqref="G17:G38" xr:uid="{00000000-0002-0000-0000-000000000000}">
      <formula1>form3wellmodes</formula1>
    </dataValidation>
    <dataValidation type="list" allowBlank="1" showInputMessage="1" showErrorMessage="1" sqref="E17:E38" xr:uid="{00000000-0002-0000-0000-000001000000}">
      <formula1>form3welltypes</formula1>
    </dataValidation>
    <dataValidation type="whole" operator="greaterThan" allowBlank="1" showErrorMessage="1" errorTitle="Year Error" error="Please enter a valid year." sqref="G5:G6" xr:uid="{00000000-0002-0000-0000-000002000000}">
      <formula1>0</formula1>
    </dataValidation>
    <dataValidation type="whole" operator="greaterThanOrEqual" allowBlank="1" showInputMessage="1" showErrorMessage="1" errorTitle="Value Error" error="Please enter 0 or a positive whole number." sqref="W9:AD16" xr:uid="{00000000-0002-0000-0000-000004000000}">
      <formula1>0</formula1>
    </dataValidation>
    <dataValidation type="decimal" operator="greaterThanOrEqual" allowBlank="1" showInputMessage="1" showErrorMessage="1" errorTitle="Value Error" error="Please enter a positive value." sqref="AE9:AM16 AE17:AJ20" xr:uid="{00000000-0002-0000-0000-000005000000}">
      <formula1>0</formula1>
    </dataValidation>
    <dataValidation type="list" allowBlank="1" showInputMessage="1" showErrorMessage="1" sqref="U43" xr:uid="{00000000-0002-0000-0000-000006000000}">
      <formula1>checkornone</formula1>
    </dataValidation>
    <dataValidation allowBlank="1" showInputMessage="1" showErrorMessage="1" promptTitle="Authority" prompt="Ensure acknowledgement of the authority statement above." sqref="AR45:BA45 BE45:BL45" xr:uid="{00000000-0002-0000-0000-000007000000}"/>
    <dataValidation type="custom" showInputMessage="1" showErrorMessage="1" sqref="B42:G42 AS30:AU30" xr:uid="{00000000-0002-0000-0000-000008000000}">
      <formula1>"&lt;0&gt;0"</formula1>
    </dataValidation>
  </dataValidations>
  <hyperlinks>
    <hyperlink ref="B42:G42" r:id="rId1" display="See Official Well Status Definitions for proper usage." xr:uid="{00000000-0004-0000-0000-000000000000}"/>
  </hyperlinks>
  <pageMargins left="0.19685039370078741" right="0.19685039370078741" top="0.19685039370078741" bottom="0.19685039370078741" header="0.11811023622047245" footer="0.11811023622047245"/>
  <pageSetup paperSize="5" scale="99" fitToWidth="0" fitToHeight="0" orientation="landscape" horizontalDpi="4294967294" verticalDpi="4294967294" r:id="rId2"/>
  <colBreaks count="1" manualBreakCount="1">
    <brk id="16"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95"/>
  <sheetViews>
    <sheetView workbookViewId="0"/>
  </sheetViews>
  <sheetFormatPr defaultRowHeight="14.5" x14ac:dyDescent="0.35"/>
  <cols>
    <col min="1" max="1" width="16" bestFit="1" customWidth="1"/>
    <col min="2" max="2" width="18.453125" bestFit="1" customWidth="1"/>
    <col min="3" max="3" width="26.1796875" bestFit="1" customWidth="1"/>
    <col min="4" max="4" width="24.7265625" bestFit="1" customWidth="1"/>
    <col min="5" max="5" width="20.1796875" bestFit="1" customWidth="1"/>
    <col min="6" max="6" width="18.54296875" bestFit="1" customWidth="1"/>
    <col min="7" max="7" width="18" bestFit="1" customWidth="1"/>
    <col min="8" max="8" width="24.453125" bestFit="1" customWidth="1"/>
    <col min="9" max="9" width="11" bestFit="1" customWidth="1"/>
    <col min="10" max="10" width="22.1796875" bestFit="1" customWidth="1"/>
    <col min="11" max="11" width="13.54296875" bestFit="1" customWidth="1"/>
    <col min="12" max="12" width="13.7265625" bestFit="1" customWidth="1"/>
    <col min="13" max="13" width="14.1796875" bestFit="1" customWidth="1"/>
    <col min="14" max="14" width="23.1796875" bestFit="1" customWidth="1"/>
    <col min="15" max="15" width="16.81640625" bestFit="1" customWidth="1"/>
    <col min="16" max="16" width="18.7265625" bestFit="1" customWidth="1"/>
    <col min="17" max="17" width="12.453125" bestFit="1" customWidth="1"/>
  </cols>
  <sheetData>
    <row r="1" spans="1:4" x14ac:dyDescent="0.35">
      <c r="A1" t="s">
        <v>18</v>
      </c>
      <c r="B1" t="s">
        <v>27</v>
      </c>
      <c r="C1" t="s">
        <v>77</v>
      </c>
      <c r="D1" t="s">
        <v>372</v>
      </c>
    </row>
    <row r="2" spans="1:4" x14ac:dyDescent="0.35">
      <c r="A2" t="s">
        <v>0</v>
      </c>
      <c r="B2" t="s">
        <v>19</v>
      </c>
      <c r="C2" t="s">
        <v>78</v>
      </c>
      <c r="D2" t="s">
        <v>378</v>
      </c>
    </row>
    <row r="3" spans="1:4" x14ac:dyDescent="0.35">
      <c r="A3" t="s">
        <v>1</v>
      </c>
      <c r="B3" t="s">
        <v>20</v>
      </c>
      <c r="C3" t="s">
        <v>79</v>
      </c>
    </row>
    <row r="4" spans="1:4" x14ac:dyDescent="0.35">
      <c r="A4" t="s">
        <v>2</v>
      </c>
      <c r="B4" t="s">
        <v>21</v>
      </c>
      <c r="C4" t="s">
        <v>80</v>
      </c>
    </row>
    <row r="5" spans="1:4" x14ac:dyDescent="0.35">
      <c r="A5" t="s">
        <v>3</v>
      </c>
      <c r="B5" t="s">
        <v>22</v>
      </c>
      <c r="C5" t="s">
        <v>81</v>
      </c>
    </row>
    <row r="6" spans="1:4" x14ac:dyDescent="0.35">
      <c r="A6" t="s">
        <v>4</v>
      </c>
      <c r="B6" t="s">
        <v>23</v>
      </c>
      <c r="C6" t="s">
        <v>82</v>
      </c>
    </row>
    <row r="7" spans="1:4" x14ac:dyDescent="0.35">
      <c r="A7" t="s">
        <v>5</v>
      </c>
      <c r="B7" t="s">
        <v>24</v>
      </c>
      <c r="C7" t="s">
        <v>83</v>
      </c>
    </row>
    <row r="8" spans="1:4" x14ac:dyDescent="0.35">
      <c r="A8" t="s">
        <v>6</v>
      </c>
      <c r="B8" t="s">
        <v>25</v>
      </c>
      <c r="C8" t="s">
        <v>84</v>
      </c>
    </row>
    <row r="9" spans="1:4" x14ac:dyDescent="0.35">
      <c r="A9" t="s">
        <v>7</v>
      </c>
      <c r="B9" t="s">
        <v>26</v>
      </c>
      <c r="C9" t="s">
        <v>85</v>
      </c>
    </row>
    <row r="10" spans="1:4" x14ac:dyDescent="0.35">
      <c r="A10" t="s">
        <v>8</v>
      </c>
      <c r="C10" t="s">
        <v>86</v>
      </c>
    </row>
    <row r="11" spans="1:4" x14ac:dyDescent="0.35">
      <c r="A11" t="s">
        <v>9</v>
      </c>
      <c r="C11" t="s">
        <v>87</v>
      </c>
    </row>
    <row r="12" spans="1:4" x14ac:dyDescent="0.35">
      <c r="A12" t="s">
        <v>10</v>
      </c>
      <c r="C12" t="s">
        <v>88</v>
      </c>
    </row>
    <row r="13" spans="1:4" x14ac:dyDescent="0.35">
      <c r="A13" t="s">
        <v>11</v>
      </c>
      <c r="C13" t="s">
        <v>89</v>
      </c>
    </row>
    <row r="14" spans="1:4" x14ac:dyDescent="0.35">
      <c r="A14" t="s">
        <v>12</v>
      </c>
      <c r="C14" t="s">
        <v>90</v>
      </c>
    </row>
    <row r="15" spans="1:4" x14ac:dyDescent="0.35">
      <c r="A15" t="s">
        <v>13</v>
      </c>
      <c r="C15" t="s">
        <v>91</v>
      </c>
    </row>
    <row r="16" spans="1:4" x14ac:dyDescent="0.35">
      <c r="A16" t="s">
        <v>14</v>
      </c>
      <c r="C16" t="s">
        <v>92</v>
      </c>
    </row>
    <row r="17" spans="1:3" x14ac:dyDescent="0.35">
      <c r="A17" t="s">
        <v>15</v>
      </c>
      <c r="C17" t="s">
        <v>93</v>
      </c>
    </row>
    <row r="18" spans="1:3" x14ac:dyDescent="0.35">
      <c r="A18" t="s">
        <v>16</v>
      </c>
      <c r="C18" t="s">
        <v>94</v>
      </c>
    </row>
    <row r="19" spans="1:3" x14ac:dyDescent="0.35">
      <c r="A19" t="s">
        <v>17</v>
      </c>
      <c r="C19" t="s">
        <v>95</v>
      </c>
    </row>
    <row r="20" spans="1:3" x14ac:dyDescent="0.35">
      <c r="C20" t="s">
        <v>96</v>
      </c>
    </row>
    <row r="21" spans="1:3" x14ac:dyDescent="0.35">
      <c r="C21" t="s">
        <v>97</v>
      </c>
    </row>
    <row r="22" spans="1:3" x14ac:dyDescent="0.35">
      <c r="C22" t="s">
        <v>98</v>
      </c>
    </row>
    <row r="23" spans="1:3" x14ac:dyDescent="0.35">
      <c r="C23" t="s">
        <v>99</v>
      </c>
    </row>
    <row r="24" spans="1:3" x14ac:dyDescent="0.35">
      <c r="C24" t="s">
        <v>100</v>
      </c>
    </row>
    <row r="25" spans="1:3" x14ac:dyDescent="0.35">
      <c r="C25" t="s">
        <v>101</v>
      </c>
    </row>
    <row r="26" spans="1:3" x14ac:dyDescent="0.35">
      <c r="C26" t="s">
        <v>102</v>
      </c>
    </row>
    <row r="27" spans="1:3" x14ac:dyDescent="0.35">
      <c r="C27" t="s">
        <v>103</v>
      </c>
    </row>
    <row r="28" spans="1:3" x14ac:dyDescent="0.35">
      <c r="C28" t="s">
        <v>104</v>
      </c>
    </row>
    <row r="29" spans="1:3" x14ac:dyDescent="0.35">
      <c r="C29" t="s">
        <v>105</v>
      </c>
    </row>
    <row r="30" spans="1:3" x14ac:dyDescent="0.35">
      <c r="C30" t="s">
        <v>106</v>
      </c>
    </row>
    <row r="31" spans="1:3" x14ac:dyDescent="0.35">
      <c r="C31" t="s">
        <v>107</v>
      </c>
    </row>
    <row r="32" spans="1:3" x14ac:dyDescent="0.35">
      <c r="C32" t="s">
        <v>108</v>
      </c>
    </row>
    <row r="33" spans="3:3" x14ac:dyDescent="0.35">
      <c r="C33" t="s">
        <v>109</v>
      </c>
    </row>
    <row r="34" spans="3:3" x14ac:dyDescent="0.35">
      <c r="C34" t="s">
        <v>110</v>
      </c>
    </row>
    <row r="35" spans="3:3" x14ac:dyDescent="0.35">
      <c r="C35" t="s">
        <v>111</v>
      </c>
    </row>
    <row r="36" spans="3:3" x14ac:dyDescent="0.35">
      <c r="C36" t="s">
        <v>112</v>
      </c>
    </row>
    <row r="37" spans="3:3" x14ac:dyDescent="0.35">
      <c r="C37" t="s">
        <v>113</v>
      </c>
    </row>
    <row r="38" spans="3:3" x14ac:dyDescent="0.35">
      <c r="C38" t="s">
        <v>114</v>
      </c>
    </row>
    <row r="39" spans="3:3" x14ac:dyDescent="0.35">
      <c r="C39" t="s">
        <v>115</v>
      </c>
    </row>
    <row r="40" spans="3:3" x14ac:dyDescent="0.35">
      <c r="C40" t="s">
        <v>116</v>
      </c>
    </row>
    <row r="41" spans="3:3" x14ac:dyDescent="0.35">
      <c r="C41" t="s">
        <v>117</v>
      </c>
    </row>
    <row r="42" spans="3:3" x14ac:dyDescent="0.35">
      <c r="C42" t="s">
        <v>118</v>
      </c>
    </row>
    <row r="43" spans="3:3" x14ac:dyDescent="0.35">
      <c r="C43" t="s">
        <v>119</v>
      </c>
    </row>
    <row r="44" spans="3:3" x14ac:dyDescent="0.35">
      <c r="C44" t="s">
        <v>120</v>
      </c>
    </row>
    <row r="45" spans="3:3" x14ac:dyDescent="0.35">
      <c r="C45" t="s">
        <v>121</v>
      </c>
    </row>
    <row r="46" spans="3:3" x14ac:dyDescent="0.35">
      <c r="C46" t="s">
        <v>122</v>
      </c>
    </row>
    <row r="47" spans="3:3" x14ac:dyDescent="0.35">
      <c r="C47" t="s">
        <v>123</v>
      </c>
    </row>
    <row r="48" spans="3:3" x14ac:dyDescent="0.35">
      <c r="C48" t="s">
        <v>124</v>
      </c>
    </row>
    <row r="49" spans="3:3" x14ac:dyDescent="0.35">
      <c r="C49" t="s">
        <v>125</v>
      </c>
    </row>
    <row r="50" spans="3:3" x14ac:dyDescent="0.35">
      <c r="C50" t="s">
        <v>126</v>
      </c>
    </row>
    <row r="51" spans="3:3" x14ac:dyDescent="0.35">
      <c r="C51" t="s">
        <v>127</v>
      </c>
    </row>
    <row r="52" spans="3:3" x14ac:dyDescent="0.35">
      <c r="C52" t="s">
        <v>128</v>
      </c>
    </row>
    <row r="53" spans="3:3" x14ac:dyDescent="0.35">
      <c r="C53" t="s">
        <v>129</v>
      </c>
    </row>
    <row r="54" spans="3:3" x14ac:dyDescent="0.35">
      <c r="C54" t="s">
        <v>130</v>
      </c>
    </row>
    <row r="55" spans="3:3" x14ac:dyDescent="0.35">
      <c r="C55" t="s">
        <v>131</v>
      </c>
    </row>
    <row r="56" spans="3:3" x14ac:dyDescent="0.35">
      <c r="C56" t="s">
        <v>132</v>
      </c>
    </row>
    <row r="57" spans="3:3" x14ac:dyDescent="0.35">
      <c r="C57" t="s">
        <v>133</v>
      </c>
    </row>
    <row r="58" spans="3:3" x14ac:dyDescent="0.35">
      <c r="C58" t="s">
        <v>134</v>
      </c>
    </row>
    <row r="59" spans="3:3" x14ac:dyDescent="0.35">
      <c r="C59" t="s">
        <v>135</v>
      </c>
    </row>
    <row r="60" spans="3:3" x14ac:dyDescent="0.35">
      <c r="C60" t="s">
        <v>136</v>
      </c>
    </row>
    <row r="61" spans="3:3" x14ac:dyDescent="0.35">
      <c r="C61" t="s">
        <v>137</v>
      </c>
    </row>
    <row r="62" spans="3:3" x14ac:dyDescent="0.35">
      <c r="C62" t="s">
        <v>138</v>
      </c>
    </row>
    <row r="63" spans="3:3" x14ac:dyDescent="0.35">
      <c r="C63" t="s">
        <v>139</v>
      </c>
    </row>
    <row r="64" spans="3:3" x14ac:dyDescent="0.35">
      <c r="C64" t="s">
        <v>140</v>
      </c>
    </row>
    <row r="65" spans="3:3" x14ac:dyDescent="0.35">
      <c r="C65" t="s">
        <v>141</v>
      </c>
    </row>
    <row r="66" spans="3:3" x14ac:dyDescent="0.35">
      <c r="C66" t="s">
        <v>142</v>
      </c>
    </row>
    <row r="67" spans="3:3" x14ac:dyDescent="0.35">
      <c r="C67" t="s">
        <v>143</v>
      </c>
    </row>
    <row r="68" spans="3:3" x14ac:dyDescent="0.35">
      <c r="C68" t="s">
        <v>144</v>
      </c>
    </row>
    <row r="69" spans="3:3" x14ac:dyDescent="0.35">
      <c r="C69" t="s">
        <v>145</v>
      </c>
    </row>
    <row r="70" spans="3:3" x14ac:dyDescent="0.35">
      <c r="C70" t="s">
        <v>146</v>
      </c>
    </row>
    <row r="71" spans="3:3" x14ac:dyDescent="0.35">
      <c r="C71" t="s">
        <v>147</v>
      </c>
    </row>
    <row r="72" spans="3:3" x14ac:dyDescent="0.35">
      <c r="C72" t="s">
        <v>148</v>
      </c>
    </row>
    <row r="73" spans="3:3" x14ac:dyDescent="0.35">
      <c r="C73" t="s">
        <v>149</v>
      </c>
    </row>
    <row r="74" spans="3:3" x14ac:dyDescent="0.35">
      <c r="C74" t="s">
        <v>150</v>
      </c>
    </row>
    <row r="75" spans="3:3" x14ac:dyDescent="0.35">
      <c r="C75" t="s">
        <v>151</v>
      </c>
    </row>
    <row r="76" spans="3:3" x14ac:dyDescent="0.35">
      <c r="C76" t="s">
        <v>152</v>
      </c>
    </row>
    <row r="77" spans="3:3" x14ac:dyDescent="0.35">
      <c r="C77" t="s">
        <v>153</v>
      </c>
    </row>
    <row r="78" spans="3:3" x14ac:dyDescent="0.35">
      <c r="C78" t="s">
        <v>154</v>
      </c>
    </row>
    <row r="79" spans="3:3" x14ac:dyDescent="0.35">
      <c r="C79" t="s">
        <v>155</v>
      </c>
    </row>
    <row r="80" spans="3:3" x14ac:dyDescent="0.35">
      <c r="C80" t="s">
        <v>156</v>
      </c>
    </row>
    <row r="81" spans="3:3" x14ac:dyDescent="0.35">
      <c r="C81" t="s">
        <v>157</v>
      </c>
    </row>
    <row r="82" spans="3:3" x14ac:dyDescent="0.35">
      <c r="C82" t="s">
        <v>158</v>
      </c>
    </row>
    <row r="83" spans="3:3" x14ac:dyDescent="0.35">
      <c r="C83" t="s">
        <v>159</v>
      </c>
    </row>
    <row r="84" spans="3:3" x14ac:dyDescent="0.35">
      <c r="C84" t="s">
        <v>160</v>
      </c>
    </row>
    <row r="85" spans="3:3" x14ac:dyDescent="0.35">
      <c r="C85" t="s">
        <v>161</v>
      </c>
    </row>
    <row r="86" spans="3:3" x14ac:dyDescent="0.35">
      <c r="C86" t="s">
        <v>162</v>
      </c>
    </row>
    <row r="87" spans="3:3" x14ac:dyDescent="0.35">
      <c r="C87" t="s">
        <v>163</v>
      </c>
    </row>
    <row r="88" spans="3:3" x14ac:dyDescent="0.35">
      <c r="C88" t="s">
        <v>164</v>
      </c>
    </row>
    <row r="89" spans="3:3" x14ac:dyDescent="0.35">
      <c r="C89" t="s">
        <v>165</v>
      </c>
    </row>
    <row r="90" spans="3:3" x14ac:dyDescent="0.35">
      <c r="C90" t="s">
        <v>166</v>
      </c>
    </row>
    <row r="91" spans="3:3" x14ac:dyDescent="0.35">
      <c r="C91" t="s">
        <v>167</v>
      </c>
    </row>
    <row r="92" spans="3:3" x14ac:dyDescent="0.35">
      <c r="C92" t="s">
        <v>168</v>
      </c>
    </row>
    <row r="93" spans="3:3" x14ac:dyDescent="0.35">
      <c r="C93" t="s">
        <v>169</v>
      </c>
    </row>
    <row r="94" spans="3:3" x14ac:dyDescent="0.35">
      <c r="C94" t="s">
        <v>170</v>
      </c>
    </row>
    <row r="95" spans="3:3" x14ac:dyDescent="0.35">
      <c r="C95" t="s">
        <v>171</v>
      </c>
    </row>
    <row r="96" spans="3:3" x14ac:dyDescent="0.35">
      <c r="C96" t="s">
        <v>172</v>
      </c>
    </row>
    <row r="97" spans="3:3" x14ac:dyDescent="0.35">
      <c r="C97" t="s">
        <v>173</v>
      </c>
    </row>
    <row r="98" spans="3:3" x14ac:dyDescent="0.35">
      <c r="C98" t="s">
        <v>174</v>
      </c>
    </row>
    <row r="99" spans="3:3" x14ac:dyDescent="0.35">
      <c r="C99" t="s">
        <v>175</v>
      </c>
    </row>
    <row r="100" spans="3:3" x14ac:dyDescent="0.35">
      <c r="C100" t="s">
        <v>176</v>
      </c>
    </row>
    <row r="101" spans="3:3" x14ac:dyDescent="0.35">
      <c r="C101" t="s">
        <v>177</v>
      </c>
    </row>
    <row r="102" spans="3:3" x14ac:dyDescent="0.35">
      <c r="C102" t="s">
        <v>178</v>
      </c>
    </row>
    <row r="103" spans="3:3" x14ac:dyDescent="0.35">
      <c r="C103" t="s">
        <v>179</v>
      </c>
    </row>
    <row r="104" spans="3:3" x14ac:dyDescent="0.35">
      <c r="C104" t="s">
        <v>180</v>
      </c>
    </row>
    <row r="105" spans="3:3" x14ac:dyDescent="0.35">
      <c r="C105" t="s">
        <v>181</v>
      </c>
    </row>
    <row r="106" spans="3:3" x14ac:dyDescent="0.35">
      <c r="C106" t="s">
        <v>182</v>
      </c>
    </row>
    <row r="107" spans="3:3" x14ac:dyDescent="0.35">
      <c r="C107" t="s">
        <v>183</v>
      </c>
    </row>
    <row r="108" spans="3:3" x14ac:dyDescent="0.35">
      <c r="C108" t="s">
        <v>184</v>
      </c>
    </row>
    <row r="109" spans="3:3" x14ac:dyDescent="0.35">
      <c r="C109" t="s">
        <v>185</v>
      </c>
    </row>
    <row r="110" spans="3:3" x14ac:dyDescent="0.35">
      <c r="C110" t="s">
        <v>186</v>
      </c>
    </row>
    <row r="111" spans="3:3" x14ac:dyDescent="0.35">
      <c r="C111" t="s">
        <v>187</v>
      </c>
    </row>
    <row r="112" spans="3:3" x14ac:dyDescent="0.35">
      <c r="C112" t="s">
        <v>188</v>
      </c>
    </row>
    <row r="113" spans="3:3" x14ac:dyDescent="0.35">
      <c r="C113" t="s">
        <v>189</v>
      </c>
    </row>
    <row r="114" spans="3:3" x14ac:dyDescent="0.35">
      <c r="C114" t="s">
        <v>190</v>
      </c>
    </row>
    <row r="115" spans="3:3" x14ac:dyDescent="0.35">
      <c r="C115" t="s">
        <v>191</v>
      </c>
    </row>
    <row r="116" spans="3:3" x14ac:dyDescent="0.35">
      <c r="C116" t="s">
        <v>192</v>
      </c>
    </row>
    <row r="117" spans="3:3" x14ac:dyDescent="0.35">
      <c r="C117" t="s">
        <v>193</v>
      </c>
    </row>
    <row r="118" spans="3:3" x14ac:dyDescent="0.35">
      <c r="C118" t="s">
        <v>194</v>
      </c>
    </row>
    <row r="119" spans="3:3" x14ac:dyDescent="0.35">
      <c r="C119" t="s">
        <v>195</v>
      </c>
    </row>
    <row r="120" spans="3:3" x14ac:dyDescent="0.35">
      <c r="C120" t="s">
        <v>196</v>
      </c>
    </row>
    <row r="121" spans="3:3" x14ac:dyDescent="0.35">
      <c r="C121" t="s">
        <v>197</v>
      </c>
    </row>
    <row r="122" spans="3:3" x14ac:dyDescent="0.35">
      <c r="C122" t="s">
        <v>198</v>
      </c>
    </row>
    <row r="123" spans="3:3" x14ac:dyDescent="0.35">
      <c r="C123" t="s">
        <v>199</v>
      </c>
    </row>
    <row r="124" spans="3:3" x14ac:dyDescent="0.35">
      <c r="C124" t="s">
        <v>200</v>
      </c>
    </row>
    <row r="125" spans="3:3" x14ac:dyDescent="0.35">
      <c r="C125" t="s">
        <v>201</v>
      </c>
    </row>
    <row r="126" spans="3:3" x14ac:dyDescent="0.35">
      <c r="C126" t="s">
        <v>202</v>
      </c>
    </row>
    <row r="127" spans="3:3" x14ac:dyDescent="0.35">
      <c r="C127" t="s">
        <v>203</v>
      </c>
    </row>
    <row r="128" spans="3:3" x14ac:dyDescent="0.35">
      <c r="C128" t="s">
        <v>204</v>
      </c>
    </row>
    <row r="129" spans="3:3" x14ac:dyDescent="0.35">
      <c r="C129" t="s">
        <v>205</v>
      </c>
    </row>
    <row r="130" spans="3:3" x14ac:dyDescent="0.35">
      <c r="C130" t="s">
        <v>206</v>
      </c>
    </row>
    <row r="131" spans="3:3" x14ac:dyDescent="0.35">
      <c r="C131" t="s">
        <v>207</v>
      </c>
    </row>
    <row r="132" spans="3:3" x14ac:dyDescent="0.35">
      <c r="C132" t="s">
        <v>208</v>
      </c>
    </row>
    <row r="133" spans="3:3" x14ac:dyDescent="0.35">
      <c r="C133" t="s">
        <v>209</v>
      </c>
    </row>
    <row r="134" spans="3:3" x14ac:dyDescent="0.35">
      <c r="C134" t="s">
        <v>210</v>
      </c>
    </row>
    <row r="135" spans="3:3" x14ac:dyDescent="0.35">
      <c r="C135" t="s">
        <v>211</v>
      </c>
    </row>
    <row r="136" spans="3:3" x14ac:dyDescent="0.35">
      <c r="C136" t="s">
        <v>212</v>
      </c>
    </row>
    <row r="137" spans="3:3" x14ac:dyDescent="0.35">
      <c r="C137" t="s">
        <v>213</v>
      </c>
    </row>
    <row r="138" spans="3:3" x14ac:dyDescent="0.35">
      <c r="C138" t="s">
        <v>214</v>
      </c>
    </row>
    <row r="139" spans="3:3" x14ac:dyDescent="0.35">
      <c r="C139" t="s">
        <v>215</v>
      </c>
    </row>
    <row r="140" spans="3:3" x14ac:dyDescent="0.35">
      <c r="C140" t="s">
        <v>216</v>
      </c>
    </row>
    <row r="141" spans="3:3" x14ac:dyDescent="0.35">
      <c r="C141" t="s">
        <v>217</v>
      </c>
    </row>
    <row r="142" spans="3:3" x14ac:dyDescent="0.35">
      <c r="C142" t="s">
        <v>218</v>
      </c>
    </row>
    <row r="143" spans="3:3" x14ac:dyDescent="0.35">
      <c r="C143" t="s">
        <v>219</v>
      </c>
    </row>
    <row r="144" spans="3:3" x14ac:dyDescent="0.35">
      <c r="C144" t="s">
        <v>220</v>
      </c>
    </row>
    <row r="145" spans="3:3" x14ac:dyDescent="0.35">
      <c r="C145" t="s">
        <v>221</v>
      </c>
    </row>
    <row r="146" spans="3:3" x14ac:dyDescent="0.35">
      <c r="C146" t="s">
        <v>222</v>
      </c>
    </row>
    <row r="147" spans="3:3" x14ac:dyDescent="0.35">
      <c r="C147" t="s">
        <v>223</v>
      </c>
    </row>
    <row r="148" spans="3:3" x14ac:dyDescent="0.35">
      <c r="C148" t="s">
        <v>224</v>
      </c>
    </row>
    <row r="149" spans="3:3" x14ac:dyDescent="0.35">
      <c r="C149" t="s">
        <v>225</v>
      </c>
    </row>
    <row r="150" spans="3:3" x14ac:dyDescent="0.35">
      <c r="C150" t="s">
        <v>226</v>
      </c>
    </row>
    <row r="151" spans="3:3" x14ac:dyDescent="0.35">
      <c r="C151" t="s">
        <v>227</v>
      </c>
    </row>
    <row r="152" spans="3:3" x14ac:dyDescent="0.35">
      <c r="C152" t="s">
        <v>228</v>
      </c>
    </row>
    <row r="153" spans="3:3" x14ac:dyDescent="0.35">
      <c r="C153" t="s">
        <v>229</v>
      </c>
    </row>
    <row r="154" spans="3:3" x14ac:dyDescent="0.35">
      <c r="C154" t="s">
        <v>230</v>
      </c>
    </row>
    <row r="155" spans="3:3" x14ac:dyDescent="0.35">
      <c r="C155" t="s">
        <v>231</v>
      </c>
    </row>
    <row r="156" spans="3:3" x14ac:dyDescent="0.35">
      <c r="C156" t="s">
        <v>232</v>
      </c>
    </row>
    <row r="157" spans="3:3" x14ac:dyDescent="0.35">
      <c r="C157" t="s">
        <v>233</v>
      </c>
    </row>
    <row r="158" spans="3:3" x14ac:dyDescent="0.35">
      <c r="C158" t="s">
        <v>234</v>
      </c>
    </row>
    <row r="159" spans="3:3" x14ac:dyDescent="0.35">
      <c r="C159" t="s">
        <v>235</v>
      </c>
    </row>
    <row r="160" spans="3:3" x14ac:dyDescent="0.35">
      <c r="C160" t="s">
        <v>236</v>
      </c>
    </row>
    <row r="161" spans="3:3" x14ac:dyDescent="0.35">
      <c r="C161" t="s">
        <v>237</v>
      </c>
    </row>
    <row r="162" spans="3:3" x14ac:dyDescent="0.35">
      <c r="C162" t="s">
        <v>238</v>
      </c>
    </row>
    <row r="163" spans="3:3" x14ac:dyDescent="0.35">
      <c r="C163" t="s">
        <v>239</v>
      </c>
    </row>
    <row r="164" spans="3:3" x14ac:dyDescent="0.35">
      <c r="C164" t="s">
        <v>240</v>
      </c>
    </row>
    <row r="165" spans="3:3" x14ac:dyDescent="0.35">
      <c r="C165" t="s">
        <v>241</v>
      </c>
    </row>
    <row r="166" spans="3:3" x14ac:dyDescent="0.35">
      <c r="C166" t="s">
        <v>242</v>
      </c>
    </row>
    <row r="167" spans="3:3" x14ac:dyDescent="0.35">
      <c r="C167" t="s">
        <v>243</v>
      </c>
    </row>
    <row r="168" spans="3:3" x14ac:dyDescent="0.35">
      <c r="C168" t="s">
        <v>244</v>
      </c>
    </row>
    <row r="169" spans="3:3" x14ac:dyDescent="0.35">
      <c r="C169" t="s">
        <v>245</v>
      </c>
    </row>
    <row r="170" spans="3:3" x14ac:dyDescent="0.35">
      <c r="C170" t="s">
        <v>246</v>
      </c>
    </row>
    <row r="171" spans="3:3" x14ac:dyDescent="0.35">
      <c r="C171" t="s">
        <v>247</v>
      </c>
    </row>
    <row r="172" spans="3:3" x14ac:dyDescent="0.35">
      <c r="C172" t="s">
        <v>248</v>
      </c>
    </row>
    <row r="173" spans="3:3" x14ac:dyDescent="0.35">
      <c r="C173" t="s">
        <v>249</v>
      </c>
    </row>
    <row r="174" spans="3:3" x14ac:dyDescent="0.35">
      <c r="C174" t="s">
        <v>250</v>
      </c>
    </row>
    <row r="175" spans="3:3" x14ac:dyDescent="0.35">
      <c r="C175" t="s">
        <v>251</v>
      </c>
    </row>
    <row r="176" spans="3:3" x14ac:dyDescent="0.35">
      <c r="C176" t="s">
        <v>252</v>
      </c>
    </row>
    <row r="177" spans="3:3" x14ac:dyDescent="0.35">
      <c r="C177" t="s">
        <v>253</v>
      </c>
    </row>
    <row r="178" spans="3:3" x14ac:dyDescent="0.35">
      <c r="C178" t="s">
        <v>254</v>
      </c>
    </row>
    <row r="179" spans="3:3" x14ac:dyDescent="0.35">
      <c r="C179" t="s">
        <v>255</v>
      </c>
    </row>
    <row r="180" spans="3:3" x14ac:dyDescent="0.35">
      <c r="C180" t="s">
        <v>256</v>
      </c>
    </row>
    <row r="181" spans="3:3" x14ac:dyDescent="0.35">
      <c r="C181" t="s">
        <v>257</v>
      </c>
    </row>
    <row r="182" spans="3:3" x14ac:dyDescent="0.35">
      <c r="C182" t="s">
        <v>258</v>
      </c>
    </row>
    <row r="183" spans="3:3" x14ac:dyDescent="0.35">
      <c r="C183" t="s">
        <v>259</v>
      </c>
    </row>
    <row r="184" spans="3:3" x14ac:dyDescent="0.35">
      <c r="C184" t="s">
        <v>260</v>
      </c>
    </row>
    <row r="185" spans="3:3" x14ac:dyDescent="0.35">
      <c r="C185" t="s">
        <v>261</v>
      </c>
    </row>
    <row r="186" spans="3:3" x14ac:dyDescent="0.35">
      <c r="C186" t="s">
        <v>262</v>
      </c>
    </row>
    <row r="187" spans="3:3" x14ac:dyDescent="0.35">
      <c r="C187" t="s">
        <v>263</v>
      </c>
    </row>
    <row r="188" spans="3:3" x14ac:dyDescent="0.35">
      <c r="C188" t="s">
        <v>264</v>
      </c>
    </row>
    <row r="189" spans="3:3" x14ac:dyDescent="0.35">
      <c r="C189" t="s">
        <v>265</v>
      </c>
    </row>
    <row r="190" spans="3:3" x14ac:dyDescent="0.35">
      <c r="C190" t="s">
        <v>266</v>
      </c>
    </row>
    <row r="191" spans="3:3" x14ac:dyDescent="0.35">
      <c r="C191" t="s">
        <v>267</v>
      </c>
    </row>
    <row r="192" spans="3:3" x14ac:dyDescent="0.35">
      <c r="C192" t="s">
        <v>268</v>
      </c>
    </row>
    <row r="193" spans="3:3" x14ac:dyDescent="0.35">
      <c r="C193" t="s">
        <v>269</v>
      </c>
    </row>
    <row r="194" spans="3:3" x14ac:dyDescent="0.35">
      <c r="C194" t="s">
        <v>270</v>
      </c>
    </row>
    <row r="195" spans="3:3" x14ac:dyDescent="0.35">
      <c r="C195" t="s">
        <v>271</v>
      </c>
    </row>
    <row r="196" spans="3:3" x14ac:dyDescent="0.35">
      <c r="C196" t="s">
        <v>272</v>
      </c>
    </row>
    <row r="197" spans="3:3" x14ac:dyDescent="0.35">
      <c r="C197" t="s">
        <v>273</v>
      </c>
    </row>
    <row r="198" spans="3:3" x14ac:dyDescent="0.35">
      <c r="C198" t="s">
        <v>274</v>
      </c>
    </row>
    <row r="199" spans="3:3" x14ac:dyDescent="0.35">
      <c r="C199" t="s">
        <v>275</v>
      </c>
    </row>
    <row r="200" spans="3:3" x14ac:dyDescent="0.35">
      <c r="C200" t="s">
        <v>276</v>
      </c>
    </row>
    <row r="201" spans="3:3" x14ac:dyDescent="0.35">
      <c r="C201" t="s">
        <v>277</v>
      </c>
    </row>
    <row r="202" spans="3:3" x14ac:dyDescent="0.35">
      <c r="C202" t="s">
        <v>278</v>
      </c>
    </row>
    <row r="203" spans="3:3" x14ac:dyDescent="0.35">
      <c r="C203" t="s">
        <v>279</v>
      </c>
    </row>
    <row r="204" spans="3:3" x14ac:dyDescent="0.35">
      <c r="C204" t="s">
        <v>280</v>
      </c>
    </row>
    <row r="205" spans="3:3" x14ac:dyDescent="0.35">
      <c r="C205" t="s">
        <v>281</v>
      </c>
    </row>
    <row r="206" spans="3:3" x14ac:dyDescent="0.35">
      <c r="C206" t="s">
        <v>282</v>
      </c>
    </row>
    <row r="207" spans="3:3" x14ac:dyDescent="0.35">
      <c r="C207" t="s">
        <v>283</v>
      </c>
    </row>
    <row r="208" spans="3:3" x14ac:dyDescent="0.35">
      <c r="C208" t="s">
        <v>284</v>
      </c>
    </row>
    <row r="209" spans="3:3" x14ac:dyDescent="0.35">
      <c r="C209" t="s">
        <v>285</v>
      </c>
    </row>
    <row r="210" spans="3:3" x14ac:dyDescent="0.35">
      <c r="C210" t="s">
        <v>286</v>
      </c>
    </row>
    <row r="211" spans="3:3" x14ac:dyDescent="0.35">
      <c r="C211" t="s">
        <v>287</v>
      </c>
    </row>
    <row r="212" spans="3:3" x14ac:dyDescent="0.35">
      <c r="C212" t="s">
        <v>288</v>
      </c>
    </row>
    <row r="213" spans="3:3" x14ac:dyDescent="0.35">
      <c r="C213" t="s">
        <v>289</v>
      </c>
    </row>
    <row r="214" spans="3:3" x14ac:dyDescent="0.35">
      <c r="C214" t="s">
        <v>290</v>
      </c>
    </row>
    <row r="215" spans="3:3" x14ac:dyDescent="0.35">
      <c r="C215" t="s">
        <v>291</v>
      </c>
    </row>
    <row r="216" spans="3:3" x14ac:dyDescent="0.35">
      <c r="C216" t="s">
        <v>292</v>
      </c>
    </row>
    <row r="217" spans="3:3" x14ac:dyDescent="0.35">
      <c r="C217" t="s">
        <v>293</v>
      </c>
    </row>
    <row r="218" spans="3:3" x14ac:dyDescent="0.35">
      <c r="C218" t="s">
        <v>294</v>
      </c>
    </row>
    <row r="219" spans="3:3" x14ac:dyDescent="0.35">
      <c r="C219" t="s">
        <v>295</v>
      </c>
    </row>
    <row r="220" spans="3:3" x14ac:dyDescent="0.35">
      <c r="C220" t="s">
        <v>296</v>
      </c>
    </row>
    <row r="221" spans="3:3" x14ac:dyDescent="0.35">
      <c r="C221" t="s">
        <v>297</v>
      </c>
    </row>
    <row r="222" spans="3:3" x14ac:dyDescent="0.35">
      <c r="C222" t="s">
        <v>298</v>
      </c>
    </row>
    <row r="223" spans="3:3" x14ac:dyDescent="0.35">
      <c r="C223" t="s">
        <v>299</v>
      </c>
    </row>
    <row r="224" spans="3:3" x14ac:dyDescent="0.35">
      <c r="C224" t="s">
        <v>300</v>
      </c>
    </row>
    <row r="225" spans="3:3" x14ac:dyDescent="0.35">
      <c r="C225" t="s">
        <v>301</v>
      </c>
    </row>
    <row r="226" spans="3:3" x14ac:dyDescent="0.35">
      <c r="C226" t="s">
        <v>302</v>
      </c>
    </row>
    <row r="227" spans="3:3" x14ac:dyDescent="0.35">
      <c r="C227" t="s">
        <v>303</v>
      </c>
    </row>
    <row r="228" spans="3:3" x14ac:dyDescent="0.35">
      <c r="C228" t="s">
        <v>304</v>
      </c>
    </row>
    <row r="229" spans="3:3" x14ac:dyDescent="0.35">
      <c r="C229" t="s">
        <v>305</v>
      </c>
    </row>
    <row r="230" spans="3:3" x14ac:dyDescent="0.35">
      <c r="C230" t="s">
        <v>306</v>
      </c>
    </row>
    <row r="231" spans="3:3" x14ac:dyDescent="0.35">
      <c r="C231" t="s">
        <v>307</v>
      </c>
    </row>
    <row r="232" spans="3:3" x14ac:dyDescent="0.35">
      <c r="C232" t="s">
        <v>308</v>
      </c>
    </row>
    <row r="233" spans="3:3" x14ac:dyDescent="0.35">
      <c r="C233" t="s">
        <v>309</v>
      </c>
    </row>
    <row r="234" spans="3:3" x14ac:dyDescent="0.35">
      <c r="C234" t="s">
        <v>310</v>
      </c>
    </row>
    <row r="235" spans="3:3" x14ac:dyDescent="0.35">
      <c r="C235" t="s">
        <v>311</v>
      </c>
    </row>
    <row r="236" spans="3:3" x14ac:dyDescent="0.35">
      <c r="C236" t="s">
        <v>312</v>
      </c>
    </row>
    <row r="237" spans="3:3" x14ac:dyDescent="0.35">
      <c r="C237" t="s">
        <v>313</v>
      </c>
    </row>
    <row r="238" spans="3:3" x14ac:dyDescent="0.35">
      <c r="C238" t="s">
        <v>314</v>
      </c>
    </row>
    <row r="239" spans="3:3" x14ac:dyDescent="0.35">
      <c r="C239" t="s">
        <v>315</v>
      </c>
    </row>
    <row r="240" spans="3:3" x14ac:dyDescent="0.35">
      <c r="C240" t="s">
        <v>316</v>
      </c>
    </row>
    <row r="241" spans="3:3" x14ac:dyDescent="0.35">
      <c r="C241" t="s">
        <v>317</v>
      </c>
    </row>
    <row r="242" spans="3:3" x14ac:dyDescent="0.35">
      <c r="C242" t="s">
        <v>318</v>
      </c>
    </row>
    <row r="243" spans="3:3" x14ac:dyDescent="0.35">
      <c r="C243" t="s">
        <v>319</v>
      </c>
    </row>
    <row r="244" spans="3:3" x14ac:dyDescent="0.35">
      <c r="C244" t="s">
        <v>320</v>
      </c>
    </row>
    <row r="245" spans="3:3" x14ac:dyDescent="0.35">
      <c r="C245" t="s">
        <v>321</v>
      </c>
    </row>
    <row r="246" spans="3:3" x14ac:dyDescent="0.35">
      <c r="C246" t="s">
        <v>322</v>
      </c>
    </row>
    <row r="247" spans="3:3" x14ac:dyDescent="0.35">
      <c r="C247" t="s">
        <v>323</v>
      </c>
    </row>
    <row r="248" spans="3:3" x14ac:dyDescent="0.35">
      <c r="C248" t="s">
        <v>324</v>
      </c>
    </row>
    <row r="249" spans="3:3" x14ac:dyDescent="0.35">
      <c r="C249" t="s">
        <v>325</v>
      </c>
    </row>
    <row r="250" spans="3:3" x14ac:dyDescent="0.35">
      <c r="C250" t="s">
        <v>326</v>
      </c>
    </row>
    <row r="251" spans="3:3" x14ac:dyDescent="0.35">
      <c r="C251" t="s">
        <v>327</v>
      </c>
    </row>
    <row r="252" spans="3:3" x14ac:dyDescent="0.35">
      <c r="C252" t="s">
        <v>328</v>
      </c>
    </row>
    <row r="253" spans="3:3" x14ac:dyDescent="0.35">
      <c r="C253" t="s">
        <v>329</v>
      </c>
    </row>
    <row r="254" spans="3:3" x14ac:dyDescent="0.35">
      <c r="C254" t="s">
        <v>330</v>
      </c>
    </row>
    <row r="255" spans="3:3" x14ac:dyDescent="0.35">
      <c r="C255" t="s">
        <v>331</v>
      </c>
    </row>
    <row r="256" spans="3:3" x14ac:dyDescent="0.35">
      <c r="C256" t="s">
        <v>332</v>
      </c>
    </row>
    <row r="257" spans="3:3" x14ac:dyDescent="0.35">
      <c r="C257" t="s">
        <v>333</v>
      </c>
    </row>
    <row r="258" spans="3:3" x14ac:dyDescent="0.35">
      <c r="C258" t="s">
        <v>334</v>
      </c>
    </row>
    <row r="259" spans="3:3" x14ac:dyDescent="0.35">
      <c r="C259" t="s">
        <v>335</v>
      </c>
    </row>
    <row r="260" spans="3:3" x14ac:dyDescent="0.35">
      <c r="C260" t="s">
        <v>336</v>
      </c>
    </row>
    <row r="261" spans="3:3" x14ac:dyDescent="0.35">
      <c r="C261" t="s">
        <v>337</v>
      </c>
    </row>
    <row r="262" spans="3:3" x14ac:dyDescent="0.35">
      <c r="C262" t="s">
        <v>338</v>
      </c>
    </row>
    <row r="263" spans="3:3" x14ac:dyDescent="0.35">
      <c r="C263" t="s">
        <v>339</v>
      </c>
    </row>
    <row r="264" spans="3:3" x14ac:dyDescent="0.35">
      <c r="C264" t="s">
        <v>340</v>
      </c>
    </row>
    <row r="265" spans="3:3" x14ac:dyDescent="0.35">
      <c r="C265" t="s">
        <v>341</v>
      </c>
    </row>
    <row r="266" spans="3:3" x14ac:dyDescent="0.35">
      <c r="C266" t="s">
        <v>342</v>
      </c>
    </row>
    <row r="267" spans="3:3" x14ac:dyDescent="0.35">
      <c r="C267" t="s">
        <v>343</v>
      </c>
    </row>
    <row r="268" spans="3:3" x14ac:dyDescent="0.35">
      <c r="C268" t="s">
        <v>344</v>
      </c>
    </row>
    <row r="269" spans="3:3" x14ac:dyDescent="0.35">
      <c r="C269" t="s">
        <v>345</v>
      </c>
    </row>
    <row r="270" spans="3:3" x14ac:dyDescent="0.35">
      <c r="C270" t="s">
        <v>346</v>
      </c>
    </row>
    <row r="271" spans="3:3" x14ac:dyDescent="0.35">
      <c r="C271" t="s">
        <v>347</v>
      </c>
    </row>
    <row r="272" spans="3:3" x14ac:dyDescent="0.35">
      <c r="C272" t="s">
        <v>348</v>
      </c>
    </row>
    <row r="273" spans="3:3" x14ac:dyDescent="0.35">
      <c r="C273" t="s">
        <v>349</v>
      </c>
    </row>
    <row r="274" spans="3:3" x14ac:dyDescent="0.35">
      <c r="C274" t="s">
        <v>350</v>
      </c>
    </row>
    <row r="275" spans="3:3" x14ac:dyDescent="0.35">
      <c r="C275" t="s">
        <v>351</v>
      </c>
    </row>
    <row r="276" spans="3:3" x14ac:dyDescent="0.35">
      <c r="C276" t="s">
        <v>352</v>
      </c>
    </row>
    <row r="277" spans="3:3" x14ac:dyDescent="0.35">
      <c r="C277" t="s">
        <v>353</v>
      </c>
    </row>
    <row r="278" spans="3:3" x14ac:dyDescent="0.35">
      <c r="C278" t="s">
        <v>354</v>
      </c>
    </row>
    <row r="279" spans="3:3" x14ac:dyDescent="0.35">
      <c r="C279" t="s">
        <v>355</v>
      </c>
    </row>
    <row r="280" spans="3:3" x14ac:dyDescent="0.35">
      <c r="C280" t="s">
        <v>356</v>
      </c>
    </row>
    <row r="281" spans="3:3" x14ac:dyDescent="0.35">
      <c r="C281" t="s">
        <v>357</v>
      </c>
    </row>
    <row r="282" spans="3:3" x14ac:dyDescent="0.35">
      <c r="C282" t="s">
        <v>358</v>
      </c>
    </row>
    <row r="283" spans="3:3" x14ac:dyDescent="0.35">
      <c r="C283" t="s">
        <v>359</v>
      </c>
    </row>
    <row r="284" spans="3:3" x14ac:dyDescent="0.35">
      <c r="C284" t="s">
        <v>360</v>
      </c>
    </row>
    <row r="285" spans="3:3" x14ac:dyDescent="0.35">
      <c r="C285" t="s">
        <v>361</v>
      </c>
    </row>
    <row r="286" spans="3:3" x14ac:dyDescent="0.35">
      <c r="C286" t="s">
        <v>362</v>
      </c>
    </row>
    <row r="287" spans="3:3" x14ac:dyDescent="0.35">
      <c r="C287" t="s">
        <v>363</v>
      </c>
    </row>
    <row r="288" spans="3:3" x14ac:dyDescent="0.35">
      <c r="C288" t="s">
        <v>364</v>
      </c>
    </row>
    <row r="289" spans="3:3" x14ac:dyDescent="0.35">
      <c r="C289" t="s">
        <v>365</v>
      </c>
    </row>
    <row r="290" spans="3:3" x14ac:dyDescent="0.35">
      <c r="C290" t="s">
        <v>366</v>
      </c>
    </row>
    <row r="291" spans="3:3" x14ac:dyDescent="0.35">
      <c r="C291" t="s">
        <v>367</v>
      </c>
    </row>
    <row r="292" spans="3:3" x14ac:dyDescent="0.35">
      <c r="C292" t="s">
        <v>368</v>
      </c>
    </row>
    <row r="293" spans="3:3" x14ac:dyDescent="0.35">
      <c r="C293" t="s">
        <v>369</v>
      </c>
    </row>
    <row r="294" spans="3:3" x14ac:dyDescent="0.35">
      <c r="C294" t="s">
        <v>370</v>
      </c>
    </row>
    <row r="295" spans="3:3" x14ac:dyDescent="0.35">
      <c r="C295" t="s">
        <v>371</v>
      </c>
    </row>
  </sheetData>
  <sheetProtection password="8C32" sheet="1" objects="1" scenarios="1"/>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890ABC70C43644BE630189FC0DA0C8" ma:contentTypeVersion="12" ma:contentTypeDescription="Create a new document." ma:contentTypeScope="" ma:versionID="0df658ec662259aa319d437862d8d2ed">
  <xsd:schema xmlns:xsd="http://www.w3.org/2001/XMLSchema" xmlns:xs="http://www.w3.org/2001/XMLSchema" xmlns:p="http://schemas.microsoft.com/office/2006/metadata/properties" xmlns:ns3="fda4a1bb-2294-4b23-9e28-835e3ed4798f" xmlns:ns4="b011dd30-708a-4740-9307-778ca2ac323a" targetNamespace="http://schemas.microsoft.com/office/2006/metadata/properties" ma:root="true" ma:fieldsID="2cda0f8c39fa337f616d2ed08fae354c" ns3:_="" ns4:_="">
    <xsd:import namespace="fda4a1bb-2294-4b23-9e28-835e3ed4798f"/>
    <xsd:import namespace="b011dd30-708a-4740-9307-778ca2ac323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4a1bb-2294-4b23-9e28-835e3ed479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11dd30-708a-4740-9307-778ca2ac323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7EE3CF-4A28-4CD6-8398-32E94927E1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4a1bb-2294-4b23-9e28-835e3ed4798f"/>
    <ds:schemaRef ds:uri="b011dd30-708a-4740-9307-778ca2ac32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64DD9C-6AC1-4A3D-A08D-405A3BE26B22}">
  <ds:schemaRefs>
    <ds:schemaRef ds:uri="http://schemas.microsoft.com/sharepoint/v3/contenttype/forms"/>
  </ds:schemaRefs>
</ds:datastoreItem>
</file>

<file path=customXml/itemProps3.xml><?xml version="1.0" encoding="utf-8"?>
<ds:datastoreItem xmlns:ds="http://schemas.openxmlformats.org/officeDocument/2006/customXml" ds:itemID="{D5752BC1-8617-41E0-8D67-66E88DECD42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fda4a1bb-2294-4b23-9e28-835e3ed4798f"/>
    <ds:schemaRef ds:uri="http://schemas.openxmlformats.org/package/2006/metadata/core-properties"/>
    <ds:schemaRef ds:uri="http://purl.org/dc/terms/"/>
    <ds:schemaRef ds:uri="b011dd30-708a-4740-9307-778ca2ac323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Form 3</vt:lpstr>
      <vt:lpstr>Dropdown Values</vt:lpstr>
      <vt:lpstr>checkornone</vt:lpstr>
      <vt:lpstr>form3wellmodes</vt:lpstr>
      <vt:lpstr>form3welltypes</vt:lpstr>
      <vt:lpstr>townships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2020-12-15T16:42:47Z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Danielle.Douglas@ontario.ca</vt:lpwstr>
  </property>
  <property fmtid="{D5CDD505-2E9C-101B-9397-08002B2CF9AE}" pid="5" name="MSIP_Label_034a106e-6316-442c-ad35-738afd673d2b_SetDate">
    <vt:lpwstr>2019-10-21T18:16:37.2295801Z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bd429ad1-ecf3-4a84-b694-0ec06493358c</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0x010100AE890ABC70C43644BE630189FC0DA0C8</vt:lpwstr>
  </property>
</Properties>
</file>